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40" windowWidth="3080" windowHeight="10140"/>
  </bookViews>
  <sheets>
    <sheet name="Sheet1" sheetId="1" r:id="rId1"/>
    <sheet name="Sheet2" sheetId="2" r:id="rId2"/>
    <sheet name="Sheet3" sheetId="3" r:id="rId3"/>
  </sheets>
  <calcPr calcId="162913" concurrentCalc="0"/>
</workbook>
</file>

<file path=xl/calcChain.xml><?xml version="1.0" encoding="utf-8"?>
<calcChain xmlns="http://schemas.openxmlformats.org/spreadsheetml/2006/main">
  <c r="E11" i="1" l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10" i="1"/>
  <c r="B8" i="1"/>
  <c r="B7" i="1"/>
  <c r="B5" i="1"/>
  <c r="F31" i="1"/>
  <c r="F15" i="1"/>
  <c r="F24" i="1"/>
  <c r="F29" i="1"/>
  <c r="F28" i="1"/>
  <c r="F12" i="1"/>
  <c r="F11" i="1"/>
  <c r="F18" i="1"/>
  <c r="F33" i="1"/>
  <c r="C10" i="1"/>
  <c r="C28" i="1"/>
  <c r="C23" i="1"/>
  <c r="F23" i="1"/>
  <c r="C19" i="1"/>
  <c r="C15" i="1"/>
  <c r="C12" i="1"/>
  <c r="C34" i="1"/>
  <c r="C31" i="1"/>
  <c r="C27" i="1"/>
  <c r="C22" i="1"/>
  <c r="F22" i="1"/>
  <c r="C18" i="1"/>
  <c r="C14" i="1"/>
  <c r="F14" i="1"/>
  <c r="C26" i="1"/>
  <c r="C33" i="1"/>
  <c r="C30" i="1"/>
  <c r="F30" i="1"/>
  <c r="C25" i="1"/>
  <c r="C21" i="1"/>
  <c r="F21" i="1"/>
  <c r="C17" i="1"/>
  <c r="F17" i="1"/>
  <c r="C13" i="1"/>
  <c r="F13" i="1"/>
  <c r="C32" i="1"/>
  <c r="F32" i="1"/>
  <c r="C29" i="1"/>
  <c r="C24" i="1"/>
  <c r="C20" i="1"/>
  <c r="C16" i="1"/>
  <c r="F16" i="1"/>
  <c r="C11" i="1"/>
  <c r="F26" i="1"/>
  <c r="F34" i="1"/>
  <c r="F19" i="1"/>
  <c r="F27" i="1"/>
  <c r="F20" i="1"/>
  <c r="F25" i="1"/>
  <c r="F10" i="1"/>
</calcChain>
</file>

<file path=xl/sharedStrings.xml><?xml version="1.0" encoding="utf-8"?>
<sst xmlns="http://schemas.openxmlformats.org/spreadsheetml/2006/main" count="15" uniqueCount="15">
  <si>
    <t>Uncoated quartz rotator mounted on V-groove</t>
  </si>
  <si>
    <t>Power after the polariser (mW)</t>
  </si>
  <si>
    <t>Crossed polarisers, vertical pol in</t>
  </si>
  <si>
    <t>Power reflected by wedge (mW0</t>
  </si>
  <si>
    <t>Calibration factor</t>
  </si>
  <si>
    <t xml:space="preserve">Angle (deg) </t>
  </si>
  <si>
    <t>Input reflected (mW)</t>
  </si>
  <si>
    <t>Input calibrated (mW)</t>
  </si>
  <si>
    <t>Output power (mW)</t>
  </si>
  <si>
    <t>no Qr</t>
  </si>
  <si>
    <t>Transmission (%)</t>
  </si>
  <si>
    <t>Ouput power without analyser (mW)</t>
  </si>
  <si>
    <t>Losses</t>
  </si>
  <si>
    <t>Output considering losses (mW)</t>
  </si>
  <si>
    <t>Loss percentage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</si>
</sst>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xVal>
            <c:numRef>
              <c:f>Sheet1!$A$11:$A$32</c:f>
              <c:numCache>
                <c:formatCode>General</c:formatCode>
                <c:ptCount val="22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</c:numCache>
            </c:numRef>
          </c:xVal>
          <c:yVal>
            <c:numRef>
              <c:f>Sheet1!$F$11:$F$32</c:f>
              <c:numCache>
                <c:formatCode>General</c:formatCode>
                <c:ptCount val="22"/>
                <c:pt idx="0">
                  <c:v>89.697820207077868</c:v>
                </c:pt>
                <c:pt idx="1">
                  <c:v>89.365513267274437</c:v>
                </c:pt>
                <c:pt idx="2">
                  <c:v>88.801473214594679</c:v>
                </c:pt>
                <c:pt idx="3">
                  <c:v>81.411744233197396</c:v>
                </c:pt>
                <c:pt idx="4">
                  <c:v>69.772276000606468</c:v>
                </c:pt>
                <c:pt idx="5">
                  <c:v>47.486665301996837</c:v>
                </c:pt>
                <c:pt idx="6">
                  <c:v>21.386587039714129</c:v>
                </c:pt>
                <c:pt idx="7">
                  <c:v>3.0796001614673312</c:v>
                </c:pt>
                <c:pt idx="8">
                  <c:v>1.0864527697633934</c:v>
                </c:pt>
                <c:pt idx="9">
                  <c:v>8.1624398886567278</c:v>
                </c:pt>
                <c:pt idx="10">
                  <c:v>8.3495494474360612</c:v>
                </c:pt>
                <c:pt idx="11">
                  <c:v>1.2389939436747694</c:v>
                </c:pt>
                <c:pt idx="12">
                  <c:v>1.1062049066620923</c:v>
                </c:pt>
                <c:pt idx="13">
                  <c:v>3.1009993974989358</c:v>
                </c:pt>
                <c:pt idx="14">
                  <c:v>0.18204543167098722</c:v>
                </c:pt>
                <c:pt idx="15">
                  <c:v>1.1345705332495994</c:v>
                </c:pt>
                <c:pt idx="16">
                  <c:v>0.6340845990435382</c:v>
                </c:pt>
                <c:pt idx="17">
                  <c:v>0.40384554069146866</c:v>
                </c:pt>
                <c:pt idx="18">
                  <c:v>0.52903866887972095</c:v>
                </c:pt>
                <c:pt idx="19">
                  <c:v>0.2822624170233568</c:v>
                </c:pt>
                <c:pt idx="20">
                  <c:v>0.21236064635861393</c:v>
                </c:pt>
                <c:pt idx="21">
                  <c:v>0.38450401739196854</c:v>
                </c:pt>
              </c:numCache>
            </c:numRef>
          </c:yVal>
          <c:smooth val="1"/>
          <c:extLst xmlns:c16r2="http://schemas.microsoft.com/office/drawing/2015/06/chart">
            <c:ext xmlns:c16="http://schemas.microsoft.com/office/drawing/2014/chart" uri="{C3380CC4-5D6E-409C-BE32-E72D297353CC}">
              <c16:uniqueId val="{00000000-76FB-4614-AACC-8B44CC2CC3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1892864"/>
        <c:axId val="191902848"/>
      </c:scatterChart>
      <c:valAx>
        <c:axId val="1918928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91902848"/>
        <c:crosses val="autoZero"/>
        <c:crossBetween val="midCat"/>
      </c:valAx>
      <c:valAx>
        <c:axId val="191902848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91892864"/>
        <c:crosses val="autoZero"/>
        <c:crossBetween val="midCat"/>
      </c:valAx>
    </c:plotArea>
    <c:legend>
      <c:legendPos val="r"/>
      <c:layout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66675</xdr:colOff>
      <xdr:row>11</xdr:row>
      <xdr:rowOff>53975</xdr:rowOff>
    </xdr:from>
    <xdr:to>
      <xdr:col>14</xdr:col>
      <xdr:colOff>371475</xdr:colOff>
      <xdr:row>26</xdr:row>
      <xdr:rowOff>34925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4"/>
  <sheetViews>
    <sheetView tabSelected="1" workbookViewId="0">
      <selection activeCell="A21" sqref="A21:XFD21"/>
    </sheetView>
  </sheetViews>
  <sheetFormatPr defaultRowHeight="14.5" x14ac:dyDescent="0.35"/>
  <cols>
    <col min="1" max="1" width="31.81640625" customWidth="1"/>
    <col min="2" max="2" width="12.1796875" customWidth="1"/>
    <col min="3" max="3" width="20.54296875" customWidth="1"/>
    <col min="4" max="5" width="19.453125" customWidth="1"/>
    <col min="6" max="6" width="17.26953125" customWidth="1"/>
  </cols>
  <sheetData>
    <row r="1" spans="1:6" ht="15" x14ac:dyDescent="0.25">
      <c r="A1" t="s">
        <v>0</v>
      </c>
    </row>
    <row r="2" spans="1:6" ht="15" x14ac:dyDescent="0.25">
      <c r="A2" t="s">
        <v>2</v>
      </c>
    </row>
    <row r="3" spans="1:6" ht="15" x14ac:dyDescent="0.25">
      <c r="A3" t="s">
        <v>1</v>
      </c>
      <c r="B3">
        <v>38.840000000000003</v>
      </c>
    </row>
    <row r="4" spans="1:6" ht="15" x14ac:dyDescent="0.25">
      <c r="A4" t="s">
        <v>3</v>
      </c>
      <c r="B4">
        <v>2.8639999999999999</v>
      </c>
    </row>
    <row r="5" spans="1:6" ht="15" x14ac:dyDescent="0.25">
      <c r="A5" t="s">
        <v>4</v>
      </c>
      <c r="B5">
        <f>B3/B4</f>
        <v>13.561452513966483</v>
      </c>
    </row>
    <row r="6" spans="1:6" ht="15" x14ac:dyDescent="0.25">
      <c r="A6" t="s">
        <v>11</v>
      </c>
      <c r="B6">
        <v>37.659999999999997</v>
      </c>
    </row>
    <row r="7" spans="1:6" ht="15" x14ac:dyDescent="0.25">
      <c r="A7" t="s">
        <v>12</v>
      </c>
      <c r="B7">
        <f>B3-B6</f>
        <v>1.1800000000000068</v>
      </c>
    </row>
    <row r="8" spans="1:6" ht="15" x14ac:dyDescent="0.25">
      <c r="A8" t="s">
        <v>14</v>
      </c>
      <c r="B8">
        <f>B7/B3*100</f>
        <v>3.0381050463439925</v>
      </c>
    </row>
    <row r="9" spans="1:6" ht="15" x14ac:dyDescent="0.25">
      <c r="A9" t="s">
        <v>5</v>
      </c>
      <c r="B9" t="s">
        <v>6</v>
      </c>
      <c r="C9" t="s">
        <v>7</v>
      </c>
      <c r="D9" t="s">
        <v>8</v>
      </c>
      <c r="E9" t="s">
        <v>13</v>
      </c>
      <c r="F9" t="s">
        <v>10</v>
      </c>
    </row>
    <row r="10" spans="1:6" ht="15" x14ac:dyDescent="0.25">
      <c r="A10" t="s">
        <v>9</v>
      </c>
      <c r="B10">
        <v>2.7040000000000002</v>
      </c>
      <c r="C10">
        <f>B10*$B$5</f>
        <v>36.670167597765371</v>
      </c>
      <c r="D10">
        <v>1.081E-2</v>
      </c>
      <c r="E10">
        <f>D10+D10*$B$8/100</f>
        <v>1.1138419155509786E-2</v>
      </c>
      <c r="F10">
        <f>E10/C10*100</f>
        <v>3.0374606622164842E-2</v>
      </c>
    </row>
    <row r="11" spans="1:6" ht="15" x14ac:dyDescent="0.25">
      <c r="A11">
        <v>0</v>
      </c>
      <c r="B11">
        <v>2.6859999999999999</v>
      </c>
      <c r="C11">
        <f>B11*$B$5</f>
        <v>36.42606145251397</v>
      </c>
      <c r="D11">
        <v>31.71</v>
      </c>
      <c r="E11">
        <f t="shared" ref="E11:E34" si="0">D11+D11*$B$8/100</f>
        <v>32.67338311019568</v>
      </c>
      <c r="F11">
        <f t="shared" ref="F11:F34" si="1">E11/C11*100</f>
        <v>89.697820207077868</v>
      </c>
    </row>
    <row r="12" spans="1:6" ht="15" x14ac:dyDescent="0.25">
      <c r="A12">
        <v>1</v>
      </c>
      <c r="B12">
        <v>2.7469999999999999</v>
      </c>
      <c r="C12">
        <f>B12*$B$5</f>
        <v>37.253310055865924</v>
      </c>
      <c r="D12">
        <v>32.31</v>
      </c>
      <c r="E12">
        <f t="shared" si="0"/>
        <v>33.291611740473748</v>
      </c>
      <c r="F12">
        <f t="shared" si="1"/>
        <v>89.365513267274437</v>
      </c>
    </row>
    <row r="13" spans="1:6" ht="15" x14ac:dyDescent="0.25">
      <c r="A13">
        <v>2</v>
      </c>
      <c r="B13">
        <v>2.6960000000000002</v>
      </c>
      <c r="C13">
        <f t="shared" ref="C13:C44" si="2">B13*$B$5</f>
        <v>36.561675977653643</v>
      </c>
      <c r="D13">
        <v>31.51</v>
      </c>
      <c r="E13">
        <f t="shared" si="0"/>
        <v>32.467306900102997</v>
      </c>
      <c r="F13">
        <f t="shared" si="1"/>
        <v>88.801473214594679</v>
      </c>
    </row>
    <row r="14" spans="1:6" ht="15" x14ac:dyDescent="0.25">
      <c r="A14">
        <v>3</v>
      </c>
      <c r="B14">
        <v>2.6989999999999998</v>
      </c>
      <c r="C14">
        <f t="shared" si="2"/>
        <v>36.602360335195534</v>
      </c>
      <c r="D14">
        <v>28.92</v>
      </c>
      <c r="E14">
        <f t="shared" si="0"/>
        <v>29.798619979402684</v>
      </c>
      <c r="F14">
        <f t="shared" si="1"/>
        <v>81.411744233197396</v>
      </c>
    </row>
    <row r="15" spans="1:6" ht="15" x14ac:dyDescent="0.25">
      <c r="A15">
        <v>4</v>
      </c>
      <c r="B15">
        <v>2.681</v>
      </c>
      <c r="C15">
        <f t="shared" si="2"/>
        <v>36.358254189944141</v>
      </c>
      <c r="D15">
        <v>24.62</v>
      </c>
      <c r="E15">
        <f t="shared" si="0"/>
        <v>25.36798146240989</v>
      </c>
      <c r="F15">
        <f t="shared" si="1"/>
        <v>69.772276000606468</v>
      </c>
    </row>
    <row r="16" spans="1:6" ht="15" x14ac:dyDescent="0.25">
      <c r="A16">
        <v>5</v>
      </c>
      <c r="B16">
        <v>2.68</v>
      </c>
      <c r="C16">
        <f t="shared" si="2"/>
        <v>36.344692737430179</v>
      </c>
      <c r="D16">
        <v>16.75</v>
      </c>
      <c r="E16">
        <f t="shared" si="0"/>
        <v>17.258882595262619</v>
      </c>
      <c r="F16">
        <f t="shared" si="1"/>
        <v>47.486665301996837</v>
      </c>
    </row>
    <row r="17" spans="1:6" ht="15" x14ac:dyDescent="0.25">
      <c r="A17">
        <v>6</v>
      </c>
      <c r="B17">
        <v>2.7</v>
      </c>
      <c r="C17">
        <f t="shared" si="2"/>
        <v>36.615921787709503</v>
      </c>
      <c r="D17">
        <v>7.6</v>
      </c>
      <c r="E17">
        <f t="shared" si="0"/>
        <v>7.8308959835221428</v>
      </c>
      <c r="F17">
        <f t="shared" si="1"/>
        <v>21.386587039714129</v>
      </c>
    </row>
    <row r="18" spans="1:6" ht="15" x14ac:dyDescent="0.25">
      <c r="A18">
        <v>7</v>
      </c>
      <c r="B18">
        <v>2.6669999999999998</v>
      </c>
      <c r="C18">
        <f t="shared" si="2"/>
        <v>36.168393854748608</v>
      </c>
      <c r="D18">
        <v>1.081</v>
      </c>
      <c r="E18">
        <f t="shared" si="0"/>
        <v>1.1138419155509784</v>
      </c>
      <c r="F18">
        <f t="shared" si="1"/>
        <v>3.0796001614673312</v>
      </c>
    </row>
    <row r="19" spans="1:6" ht="15" x14ac:dyDescent="0.25">
      <c r="A19">
        <v>8</v>
      </c>
      <c r="B19">
        <v>2.7050000000000001</v>
      </c>
      <c r="C19">
        <f t="shared" si="2"/>
        <v>36.683729050279339</v>
      </c>
      <c r="D19">
        <v>0.38679999999999998</v>
      </c>
      <c r="E19">
        <f t="shared" si="0"/>
        <v>0.39855139031925851</v>
      </c>
      <c r="F19">
        <f t="shared" si="1"/>
        <v>1.0864527697633934</v>
      </c>
    </row>
    <row r="20" spans="1:6" ht="15" x14ac:dyDescent="0.25">
      <c r="A20">
        <v>9</v>
      </c>
      <c r="B20">
        <v>2.7050000000000001</v>
      </c>
      <c r="C20">
        <f t="shared" si="2"/>
        <v>36.683729050279339</v>
      </c>
      <c r="D20">
        <v>2.9060000000000001</v>
      </c>
      <c r="E20">
        <f t="shared" si="0"/>
        <v>2.9942873326467567</v>
      </c>
      <c r="F20">
        <f t="shared" si="1"/>
        <v>8.1624398886567278</v>
      </c>
    </row>
    <row r="21" spans="1:6" ht="15" x14ac:dyDescent="0.25">
      <c r="A21">
        <v>10</v>
      </c>
      <c r="B21">
        <v>2.7189999999999999</v>
      </c>
      <c r="C21">
        <f t="shared" si="2"/>
        <v>36.873589385474865</v>
      </c>
      <c r="D21">
        <v>2.988</v>
      </c>
      <c r="E21">
        <f t="shared" si="0"/>
        <v>3.0787785787847586</v>
      </c>
      <c r="F21">
        <f t="shared" si="1"/>
        <v>8.3495494474360612</v>
      </c>
    </row>
    <row r="22" spans="1:6" ht="15" x14ac:dyDescent="0.25">
      <c r="A22">
        <v>11</v>
      </c>
      <c r="B22">
        <v>2.7349999999999999</v>
      </c>
      <c r="C22">
        <f t="shared" si="2"/>
        <v>37.090572625698329</v>
      </c>
      <c r="D22">
        <v>0.44600000000000001</v>
      </c>
      <c r="E22">
        <f t="shared" si="0"/>
        <v>0.45954994850669423</v>
      </c>
      <c r="F22">
        <f t="shared" si="1"/>
        <v>1.2389939436747694</v>
      </c>
    </row>
    <row r="23" spans="1:6" ht="15" x14ac:dyDescent="0.25">
      <c r="A23">
        <v>12</v>
      </c>
      <c r="B23">
        <v>2.7349999999999999</v>
      </c>
      <c r="C23">
        <f t="shared" si="2"/>
        <v>37.090572625698329</v>
      </c>
      <c r="D23">
        <v>0.3982</v>
      </c>
      <c r="E23">
        <f t="shared" si="0"/>
        <v>0.41029773429454175</v>
      </c>
      <c r="F23">
        <f t="shared" si="1"/>
        <v>1.1062049066620923</v>
      </c>
    </row>
    <row r="24" spans="1:6" ht="15" x14ac:dyDescent="0.25">
      <c r="A24">
        <v>13</v>
      </c>
      <c r="B24">
        <v>2.7269999999999999</v>
      </c>
      <c r="C24">
        <f t="shared" si="2"/>
        <v>36.982081005586593</v>
      </c>
      <c r="D24">
        <v>1.113</v>
      </c>
      <c r="E24">
        <f t="shared" si="0"/>
        <v>1.1468141091658086</v>
      </c>
      <c r="F24">
        <f t="shared" si="1"/>
        <v>3.1009993974989358</v>
      </c>
    </row>
    <row r="25" spans="1:6" ht="15" x14ac:dyDescent="0.25">
      <c r="A25">
        <v>14</v>
      </c>
      <c r="B25">
        <v>2.7549999999999999</v>
      </c>
      <c r="C25">
        <f t="shared" si="2"/>
        <v>37.361801675977659</v>
      </c>
      <c r="D25">
        <v>6.6009999999999999E-2</v>
      </c>
      <c r="E25">
        <f t="shared" si="0"/>
        <v>6.801545314109167E-2</v>
      </c>
      <c r="F25">
        <f t="shared" si="1"/>
        <v>0.18204543167098722</v>
      </c>
    </row>
    <row r="26" spans="1:6" ht="15" x14ac:dyDescent="0.25">
      <c r="A26">
        <v>15</v>
      </c>
      <c r="B26">
        <v>2.7509999999999999</v>
      </c>
      <c r="C26">
        <f t="shared" si="2"/>
        <v>37.307555865921792</v>
      </c>
      <c r="D26">
        <v>0.4108</v>
      </c>
      <c r="E26">
        <f t="shared" si="0"/>
        <v>0.42328053553038114</v>
      </c>
      <c r="F26">
        <f t="shared" si="1"/>
        <v>1.1345705332495994</v>
      </c>
    </row>
    <row r="27" spans="1:6" ht="15" x14ac:dyDescent="0.25">
      <c r="A27">
        <v>16</v>
      </c>
      <c r="B27">
        <v>2.726</v>
      </c>
      <c r="C27">
        <f t="shared" si="2"/>
        <v>36.968519553072632</v>
      </c>
      <c r="D27">
        <v>0.22750000000000001</v>
      </c>
      <c r="E27">
        <f t="shared" si="0"/>
        <v>0.2344116889804326</v>
      </c>
      <c r="F27">
        <f t="shared" si="1"/>
        <v>0.6340845990435382</v>
      </c>
    </row>
    <row r="28" spans="1:6" ht="15" x14ac:dyDescent="0.25">
      <c r="A28">
        <v>17</v>
      </c>
      <c r="B28">
        <v>2.7280000000000002</v>
      </c>
      <c r="C28">
        <f t="shared" si="2"/>
        <v>36.995642458100569</v>
      </c>
      <c r="D28">
        <v>0.14499999999999999</v>
      </c>
      <c r="E28">
        <f t="shared" si="0"/>
        <v>0.14940525231719878</v>
      </c>
      <c r="F28">
        <f t="shared" si="1"/>
        <v>0.40384554069146866</v>
      </c>
    </row>
    <row r="29" spans="1:6" ht="15" x14ac:dyDescent="0.25">
      <c r="A29">
        <v>18</v>
      </c>
      <c r="B29">
        <v>2.7559999999999998</v>
      </c>
      <c r="C29">
        <f t="shared" si="2"/>
        <v>37.375363128491621</v>
      </c>
      <c r="D29">
        <v>0.19189999999999999</v>
      </c>
      <c r="E29">
        <f t="shared" si="0"/>
        <v>0.1977301235839341</v>
      </c>
      <c r="F29">
        <f t="shared" si="1"/>
        <v>0.52903866887972095</v>
      </c>
    </row>
    <row r="30" spans="1:6" ht="15" x14ac:dyDescent="0.25">
      <c r="A30">
        <v>19</v>
      </c>
      <c r="B30">
        <v>2.7160000000000002</v>
      </c>
      <c r="C30">
        <f t="shared" si="2"/>
        <v>36.832905027932966</v>
      </c>
      <c r="D30">
        <v>0.1009</v>
      </c>
      <c r="E30">
        <f t="shared" si="0"/>
        <v>0.10396544799176109</v>
      </c>
      <c r="F30">
        <f t="shared" si="1"/>
        <v>0.2822624170233568</v>
      </c>
    </row>
    <row r="31" spans="1:6" ht="15" x14ac:dyDescent="0.25">
      <c r="A31">
        <v>20</v>
      </c>
      <c r="B31">
        <v>2.722</v>
      </c>
      <c r="C31">
        <f t="shared" si="2"/>
        <v>36.914273743016764</v>
      </c>
      <c r="D31">
        <v>7.6079999999999995E-2</v>
      </c>
      <c r="E31">
        <f t="shared" si="0"/>
        <v>7.83913903192585E-2</v>
      </c>
      <c r="F31">
        <f t="shared" si="1"/>
        <v>0.21236064635861393</v>
      </c>
    </row>
    <row r="32" spans="1:6" ht="15" x14ac:dyDescent="0.25">
      <c r="A32">
        <v>21</v>
      </c>
      <c r="B32">
        <v>2.7189999999999999</v>
      </c>
      <c r="C32">
        <f t="shared" si="2"/>
        <v>36.873589385474865</v>
      </c>
      <c r="D32">
        <v>0.1376</v>
      </c>
      <c r="E32">
        <f t="shared" si="0"/>
        <v>0.14178043254376935</v>
      </c>
      <c r="F32">
        <f t="shared" si="1"/>
        <v>0.38450401739196854</v>
      </c>
    </row>
    <row r="33" spans="1:6" x14ac:dyDescent="0.35">
      <c r="A33">
        <v>22</v>
      </c>
      <c r="B33">
        <v>2.6930000000000001</v>
      </c>
      <c r="C33">
        <f t="shared" si="2"/>
        <v>36.520991620111737</v>
      </c>
      <c r="D33">
        <v>7.7079999999999996E-3</v>
      </c>
      <c r="E33">
        <f t="shared" si="0"/>
        <v>7.9421771369721939E-3</v>
      </c>
      <c r="F33">
        <f t="shared" si="1"/>
        <v>2.1746882504139121E-2</v>
      </c>
    </row>
    <row r="34" spans="1:6" x14ac:dyDescent="0.35">
      <c r="A34">
        <v>23</v>
      </c>
      <c r="B34">
        <v>2.7589999999999999</v>
      </c>
      <c r="C34">
        <f t="shared" si="2"/>
        <v>37.416047486033527</v>
      </c>
      <c r="D34">
        <v>0.1069</v>
      </c>
      <c r="E34">
        <f t="shared" si="0"/>
        <v>0.11014773429454172</v>
      </c>
      <c r="F34">
        <f t="shared" si="1"/>
        <v>0.29438634408312936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STFC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 Vido, Mariastefania (STFC,RAL,CLF)</dc:creator>
  <cp:lastModifiedBy>De Vido, Mariastefania (STFC,RAL,CLF)</cp:lastModifiedBy>
  <dcterms:created xsi:type="dcterms:W3CDTF">2018-06-26T09:23:23Z</dcterms:created>
  <dcterms:modified xsi:type="dcterms:W3CDTF">2018-07-16T13:56:52Z</dcterms:modified>
</cp:coreProperties>
</file>