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3CLFFILES\data2\Mariastefania De Vido\Private\Thermally-induced birefringence\Extended Jones Matrix Method\Manuscript\Experimental Data\180212\"/>
    </mc:Choice>
  </mc:AlternateContent>
  <bookViews>
    <workbookView xWindow="240" yWindow="75" windowWidth="7620" windowHeight="7035"/>
  </bookViews>
  <sheets>
    <sheet name="Sheet1" sheetId="2" r:id="rId1"/>
    <sheet name="Sheet2" sheetId="4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5" i="2" l="1"/>
  <c r="E20" i="2" s="1"/>
  <c r="E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19" i="2"/>
  <c r="E66" i="2"/>
  <c r="G51" i="2" l="1"/>
  <c r="G66" i="2"/>
  <c r="E37" i="2"/>
  <c r="G37" i="2" s="1"/>
  <c r="E59" i="2"/>
  <c r="G59" i="2" s="1"/>
  <c r="E28" i="2"/>
  <c r="G28" i="2" s="1"/>
  <c r="E60" i="2"/>
  <c r="G60" i="2" s="1"/>
  <c r="E29" i="2"/>
  <c r="G29" i="2" s="1"/>
  <c r="E21" i="2"/>
  <c r="G21" i="2" s="1"/>
  <c r="E31" i="2"/>
  <c r="G31" i="2" s="1"/>
  <c r="E42" i="2"/>
  <c r="G42" i="2" s="1"/>
  <c r="E52" i="2"/>
  <c r="G52" i="2" s="1"/>
  <c r="E63" i="2"/>
  <c r="G63" i="2" s="1"/>
  <c r="E23" i="2"/>
  <c r="G23" i="2" s="1"/>
  <c r="E33" i="2"/>
  <c r="G33" i="2" s="1"/>
  <c r="E43" i="2"/>
  <c r="G43" i="2" s="1"/>
  <c r="E53" i="2"/>
  <c r="G53" i="2" s="1"/>
  <c r="E65" i="2"/>
  <c r="G65" i="2" s="1"/>
  <c r="E49" i="2"/>
  <c r="G49" i="2" s="1"/>
  <c r="G19" i="2"/>
  <c r="E50" i="2"/>
  <c r="G50" i="2" s="1"/>
  <c r="E41" i="2"/>
  <c r="G41" i="2" s="1"/>
  <c r="E61" i="2"/>
  <c r="G61" i="2" s="1"/>
  <c r="E24" i="2"/>
  <c r="G24" i="2" s="1"/>
  <c r="E34" i="2"/>
  <c r="G34" i="2" s="1"/>
  <c r="E55" i="2"/>
  <c r="G55" i="2" s="1"/>
  <c r="E67" i="2"/>
  <c r="G67" i="2" s="1"/>
  <c r="E25" i="2"/>
  <c r="G25" i="2" s="1"/>
  <c r="E35" i="2"/>
  <c r="G35" i="2" s="1"/>
  <c r="E45" i="2"/>
  <c r="G45" i="2" s="1"/>
  <c r="E57" i="2"/>
  <c r="G57" i="2" s="1"/>
  <c r="E68" i="2"/>
  <c r="G68" i="2" s="1"/>
  <c r="E27" i="2"/>
  <c r="G27" i="2" s="1"/>
  <c r="E39" i="2"/>
  <c r="G39" i="2" s="1"/>
  <c r="G20" i="2"/>
  <c r="E51" i="2"/>
  <c r="E44" i="2"/>
  <c r="G44" i="2" s="1"/>
  <c r="E26" i="2"/>
  <c r="G26" i="2" s="1"/>
  <c r="E36" i="2"/>
  <c r="G36" i="2" s="1"/>
  <c r="E47" i="2"/>
  <c r="G47" i="2" s="1"/>
  <c r="E58" i="2"/>
  <c r="G58" i="2" s="1"/>
  <c r="E22" i="2"/>
  <c r="G22" i="2" s="1"/>
  <c r="E30" i="2"/>
  <c r="G30" i="2" s="1"/>
  <c r="E38" i="2"/>
  <c r="G38" i="2" s="1"/>
  <c r="E46" i="2"/>
  <c r="G46" i="2" s="1"/>
  <c r="E54" i="2"/>
  <c r="G54" i="2" s="1"/>
  <c r="E62" i="2"/>
  <c r="G62" i="2" s="1"/>
  <c r="E70" i="2"/>
  <c r="G70" i="2" s="1"/>
  <c r="E32" i="2"/>
  <c r="G32" i="2" s="1"/>
  <c r="E40" i="2"/>
  <c r="G40" i="2" s="1"/>
  <c r="E48" i="2"/>
  <c r="G48" i="2" s="1"/>
  <c r="E56" i="2"/>
  <c r="G56" i="2" s="1"/>
  <c r="E64" i="2"/>
  <c r="G64" i="2" s="1"/>
  <c r="E69" i="2"/>
  <c r="G69" i="2" s="1"/>
</calcChain>
</file>

<file path=xl/sharedStrings.xml><?xml version="1.0" encoding="utf-8"?>
<sst xmlns="http://schemas.openxmlformats.org/spreadsheetml/2006/main" count="30" uniqueCount="30">
  <si>
    <t>Sample parameters</t>
  </si>
  <si>
    <t>Material</t>
  </si>
  <si>
    <t>sapphire z-cut</t>
  </si>
  <si>
    <t>Thickness</t>
  </si>
  <si>
    <t>5 mm</t>
  </si>
  <si>
    <t>Setup Parameterts</t>
  </si>
  <si>
    <t>Channel 1</t>
  </si>
  <si>
    <t>reflection off uncoated wedge positioned between the input polariser and the sample</t>
  </si>
  <si>
    <t>Channel 2</t>
  </si>
  <si>
    <t>Both PM with FGL1000M filter in front</t>
  </si>
  <si>
    <t>Crossed polarisers, with first one oriented at 45 deg</t>
  </si>
  <si>
    <t>Angle (deg)</t>
  </si>
  <si>
    <t>no sapphire window in</t>
  </si>
  <si>
    <t>Channel 1 power (mW)</t>
  </si>
  <si>
    <t>Channel 2 Power (mW)</t>
  </si>
  <si>
    <t>Wavelength (nm)</t>
  </si>
  <si>
    <t>signal after analyser</t>
  </si>
  <si>
    <t>laser off</t>
  </si>
  <si>
    <t>Laser model</t>
  </si>
  <si>
    <t>FiboTEC 1030 nm</t>
  </si>
  <si>
    <t>Output from laser (before polariser)</t>
  </si>
  <si>
    <t>41.9 mW</t>
  </si>
  <si>
    <t>7.48 nW</t>
  </si>
  <si>
    <t>2.4 nW</t>
  </si>
  <si>
    <t>analyser optimised</t>
  </si>
  <si>
    <t>Calibration Factor</t>
  </si>
  <si>
    <t>Power after polariser (mW)</t>
  </si>
  <si>
    <t>Input Power (mW)</t>
  </si>
  <si>
    <t>% Transmission</t>
  </si>
  <si>
    <t>Channel 2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</si>
</sst>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Sheet1!$A$20:$A$70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Sheet1!$G$20:$G$70</c:f>
              <c:numCache>
                <c:formatCode>0.00</c:formatCode>
                <c:ptCount val="51"/>
                <c:pt idx="0">
                  <c:v>1.3247535781798542E-2</c:v>
                </c:pt>
                <c:pt idx="1">
                  <c:v>1.6099676225716932E-2</c:v>
                </c:pt>
                <c:pt idx="2">
                  <c:v>0.10278532608695655</c:v>
                </c:pt>
                <c:pt idx="3">
                  <c:v>0.76364241348713413</c:v>
                </c:pt>
                <c:pt idx="4">
                  <c:v>2.3335310777709743</c:v>
                </c:pt>
                <c:pt idx="5">
                  <c:v>5.6772863568215897</c:v>
                </c:pt>
                <c:pt idx="6">
                  <c:v>14.042832167832172</c:v>
                </c:pt>
                <c:pt idx="7">
                  <c:v>22.557238667900098</c:v>
                </c:pt>
                <c:pt idx="8">
                  <c:v>37.721350417506486</c:v>
                </c:pt>
                <c:pt idx="9">
                  <c:v>55.434782608695663</c:v>
                </c:pt>
                <c:pt idx="10">
                  <c:v>72.404614019520864</c:v>
                </c:pt>
                <c:pt idx="11">
                  <c:v>83.983695652173935</c:v>
                </c:pt>
                <c:pt idx="12">
                  <c:v>85.079542182551123</c:v>
                </c:pt>
                <c:pt idx="13">
                  <c:v>72.225125418060216</c:v>
                </c:pt>
                <c:pt idx="14">
                  <c:v>46.701905896366881</c:v>
                </c:pt>
                <c:pt idx="15">
                  <c:v>19.06765367316342</c:v>
                </c:pt>
                <c:pt idx="16">
                  <c:v>0.96838711855252502</c:v>
                </c:pt>
                <c:pt idx="17">
                  <c:v>7.473492931448388</c:v>
                </c:pt>
                <c:pt idx="18">
                  <c:v>36.505832449628848</c:v>
                </c:pt>
                <c:pt idx="19">
                  <c:v>71.458899456521749</c:v>
                </c:pt>
                <c:pt idx="20">
                  <c:v>85.029803646563821</c:v>
                </c:pt>
                <c:pt idx="21">
                  <c:v>63.750000000000014</c:v>
                </c:pt>
                <c:pt idx="22">
                  <c:v>23.443548387096776</c:v>
                </c:pt>
                <c:pt idx="23">
                  <c:v>9.1412323639504772E-2</c:v>
                </c:pt>
                <c:pt idx="24">
                  <c:v>21.772740274599542</c:v>
                </c:pt>
                <c:pt idx="25">
                  <c:v>65.187198067632849</c:v>
                </c:pt>
                <c:pt idx="26">
                  <c:v>85.066862128146454</c:v>
                </c:pt>
                <c:pt idx="27">
                  <c:v>49.184782608695663</c:v>
                </c:pt>
                <c:pt idx="28">
                  <c:v>3.9673913043478266</c:v>
                </c:pt>
                <c:pt idx="29">
                  <c:v>14.779628330995795</c:v>
                </c:pt>
                <c:pt idx="30">
                  <c:v>65.603825522303794</c:v>
                </c:pt>
                <c:pt idx="31">
                  <c:v>80.487040133779274</c:v>
                </c:pt>
                <c:pt idx="32">
                  <c:v>34.913252508361211</c:v>
                </c:pt>
                <c:pt idx="33">
                  <c:v>0.29316471571906361</c:v>
                </c:pt>
                <c:pt idx="34">
                  <c:v>39.956239412761157</c:v>
                </c:pt>
                <c:pt idx="35">
                  <c:v>83.675143560295325</c:v>
                </c:pt>
                <c:pt idx="36">
                  <c:v>50.259700055035786</c:v>
                </c:pt>
                <c:pt idx="37">
                  <c:v>1.1479183757178015</c:v>
                </c:pt>
                <c:pt idx="38">
                  <c:v>34.040421195652172</c:v>
                </c:pt>
                <c:pt idx="39">
                  <c:v>83.688639551192153</c:v>
                </c:pt>
                <c:pt idx="40">
                  <c:v>48.505434782608702</c:v>
                </c:pt>
                <c:pt idx="41">
                  <c:v>0.55792426367461434</c:v>
                </c:pt>
                <c:pt idx="42">
                  <c:v>50.10451505016723</c:v>
                </c:pt>
                <c:pt idx="43">
                  <c:v>83.152173913043498</c:v>
                </c:pt>
                <c:pt idx="44">
                  <c:v>31.248269177513158</c:v>
                </c:pt>
                <c:pt idx="45">
                  <c:v>4.2891785910842053</c:v>
                </c:pt>
                <c:pt idx="46">
                  <c:v>64.229724080267573</c:v>
                </c:pt>
                <c:pt idx="47">
                  <c:v>72.294724453060113</c:v>
                </c:pt>
                <c:pt idx="48">
                  <c:v>9.6046023665382521</c:v>
                </c:pt>
                <c:pt idx="49">
                  <c:v>21.13012520638415</c:v>
                </c:pt>
                <c:pt idx="50">
                  <c:v>79.994496422674757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96-4BEA-A7C6-C81CF3CA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616576"/>
        <c:axId val="490616904"/>
      </c:scatterChart>
      <c:valAx>
        <c:axId val="49061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16904"/>
        <c:crosses val="autoZero"/>
        <c:crossBetween val="midCat"/>
      </c:valAx>
      <c:valAx>
        <c:axId val="490616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16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21</xdr:row>
      <xdr:rowOff>19050</xdr:rowOff>
    </xdr:from>
    <xdr:to>
      <xdr:col>19</xdr:col>
      <xdr:colOff>552450</xdr:colOff>
      <xdr:row>35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10" workbookViewId="0">
      <selection activeCell="D44" sqref="D44"/>
    </sheetView>
  </sheetViews>
  <sheetFormatPr defaultRowHeight="15" x14ac:dyDescent="0.25"/>
  <cols>
    <col min="1" max="1" width="33.5703125" customWidth="1"/>
    <col min="2" max="2" width="21.85546875" customWidth="1"/>
    <col min="3" max="3" width="21.140625" customWidth="1"/>
    <col min="4" max="4" width="17.28515625" customWidth="1"/>
    <col min="5" max="5" width="17.5703125" customWidth="1"/>
    <col min="6" max="6" width="34.42578125" customWidth="1"/>
    <col min="7" max="7" width="15" customWidth="1"/>
  </cols>
  <sheetData>
    <row r="1" spans="1:2" x14ac:dyDescent="0.25">
      <c r="A1" s="2" t="s">
        <v>0</v>
      </c>
      <c r="B1" s="3"/>
    </row>
    <row r="2" spans="1:2" x14ac:dyDescent="0.25">
      <c r="A2" s="4" t="s">
        <v>1</v>
      </c>
      <c r="B2" s="5" t="s">
        <v>2</v>
      </c>
    </row>
    <row r="3" spans="1:2" ht="15.75" thickBot="1" x14ac:dyDescent="0.3">
      <c r="A3" s="6" t="s">
        <v>3</v>
      </c>
      <c r="B3" s="7" t="s">
        <v>4</v>
      </c>
    </row>
    <row r="5" spans="1:2" x14ac:dyDescent="0.25">
      <c r="A5" s="1" t="s">
        <v>5</v>
      </c>
    </row>
    <row r="6" spans="1:2" x14ac:dyDescent="0.25">
      <c r="A6" t="s">
        <v>15</v>
      </c>
      <c r="B6">
        <v>1030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16</v>
      </c>
    </row>
    <row r="9" spans="1:2" x14ac:dyDescent="0.25">
      <c r="B9" t="s">
        <v>9</v>
      </c>
    </row>
    <row r="11" spans="1:2" x14ac:dyDescent="0.25">
      <c r="A11" t="s">
        <v>10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26</v>
      </c>
      <c r="B14">
        <v>36.799999999999997</v>
      </c>
    </row>
    <row r="15" spans="1:2" x14ac:dyDescent="0.25">
      <c r="A15" t="s">
        <v>25</v>
      </c>
      <c r="B15">
        <f>B14/B19</f>
        <v>24.052287581699343</v>
      </c>
    </row>
    <row r="17" spans="1:7" x14ac:dyDescent="0.25">
      <c r="A17" s="1" t="s">
        <v>11</v>
      </c>
      <c r="B17" s="1" t="s">
        <v>13</v>
      </c>
      <c r="C17" s="1" t="s">
        <v>14</v>
      </c>
      <c r="E17" s="1" t="s">
        <v>27</v>
      </c>
      <c r="F17" s="1" t="s">
        <v>29</v>
      </c>
      <c r="G17" s="1" t="s">
        <v>28</v>
      </c>
    </row>
    <row r="18" spans="1:7" x14ac:dyDescent="0.25">
      <c r="A18" t="s">
        <v>17</v>
      </c>
      <c r="B18" t="s">
        <v>22</v>
      </c>
      <c r="C18" t="s">
        <v>23</v>
      </c>
    </row>
    <row r="19" spans="1:7" x14ac:dyDescent="0.25">
      <c r="A19" t="s">
        <v>12</v>
      </c>
      <c r="B19">
        <v>1.53</v>
      </c>
      <c r="C19">
        <v>1.95E-2</v>
      </c>
      <c r="D19" t="s">
        <v>24</v>
      </c>
      <c r="E19">
        <f>B19*$B$15</f>
        <v>36.799999999999997</v>
      </c>
      <c r="F19" s="8">
        <f>C19</f>
        <v>1.95E-2</v>
      </c>
      <c r="G19" s="8">
        <f>F19*100/E19</f>
        <v>5.2989130434782615E-2</v>
      </c>
    </row>
    <row r="20" spans="1:7" x14ac:dyDescent="0.25">
      <c r="A20">
        <v>0</v>
      </c>
      <c r="B20">
        <v>1.61</v>
      </c>
      <c r="C20">
        <v>5.13E-3</v>
      </c>
      <c r="E20" s="8">
        <f>B20*$B$15</f>
        <v>38.724183006535945</v>
      </c>
      <c r="F20" s="8">
        <f t="shared" ref="F20:F70" si="0">C20</f>
        <v>5.13E-3</v>
      </c>
      <c r="G20" s="8">
        <f t="shared" ref="G20:G70" si="1">F20*100/E20</f>
        <v>1.3247535781798542E-2</v>
      </c>
    </row>
    <row r="21" spans="1:7" x14ac:dyDescent="0.25">
      <c r="A21">
        <v>1</v>
      </c>
      <c r="B21">
        <v>1.41</v>
      </c>
      <c r="C21">
        <v>5.4599999999999996E-3</v>
      </c>
      <c r="E21" s="8">
        <f t="shared" ref="E20:E70" si="2">B21*$B$15</f>
        <v>33.913725490196072</v>
      </c>
      <c r="F21" s="8">
        <f t="shared" si="0"/>
        <v>5.4599999999999996E-3</v>
      </c>
      <c r="G21" s="8">
        <f>F21*100/E21</f>
        <v>1.6099676225716932E-2</v>
      </c>
    </row>
    <row r="22" spans="1:7" x14ac:dyDescent="0.25">
      <c r="A22">
        <v>2</v>
      </c>
      <c r="B22">
        <v>1.44</v>
      </c>
      <c r="C22">
        <v>3.56E-2</v>
      </c>
      <c r="E22" s="8">
        <f t="shared" si="2"/>
        <v>34.635294117647049</v>
      </c>
      <c r="F22" s="8">
        <f t="shared" si="0"/>
        <v>3.56E-2</v>
      </c>
      <c r="G22" s="8">
        <f t="shared" si="1"/>
        <v>0.10278532608695655</v>
      </c>
    </row>
    <row r="23" spans="1:7" x14ac:dyDescent="0.25">
      <c r="A23">
        <v>3</v>
      </c>
      <c r="B23">
        <v>1.47</v>
      </c>
      <c r="C23">
        <v>0.27</v>
      </c>
      <c r="E23" s="8">
        <f t="shared" si="2"/>
        <v>35.356862745098034</v>
      </c>
      <c r="F23" s="8">
        <f t="shared" si="0"/>
        <v>0.27</v>
      </c>
      <c r="G23" s="8">
        <f t="shared" si="1"/>
        <v>0.76364241348713413</v>
      </c>
    </row>
    <row r="24" spans="1:7" x14ac:dyDescent="0.25">
      <c r="A24">
        <v>4</v>
      </c>
      <c r="B24">
        <v>1.42</v>
      </c>
      <c r="C24">
        <v>0.79700000000000004</v>
      </c>
      <c r="E24" s="8">
        <f t="shared" si="2"/>
        <v>34.154248366013064</v>
      </c>
      <c r="F24" s="8">
        <f t="shared" si="0"/>
        <v>0.79700000000000004</v>
      </c>
      <c r="G24" s="8">
        <f t="shared" si="1"/>
        <v>2.3335310777709743</v>
      </c>
    </row>
    <row r="25" spans="1:7" x14ac:dyDescent="0.25">
      <c r="A25">
        <v>5</v>
      </c>
      <c r="B25">
        <v>1.45</v>
      </c>
      <c r="C25">
        <v>1.98</v>
      </c>
      <c r="E25" s="8">
        <f t="shared" si="2"/>
        <v>34.875816993464049</v>
      </c>
      <c r="F25" s="8">
        <f t="shared" si="0"/>
        <v>1.98</v>
      </c>
      <c r="G25" s="8">
        <f t="shared" si="1"/>
        <v>5.6772863568215897</v>
      </c>
    </row>
    <row r="26" spans="1:7" x14ac:dyDescent="0.25">
      <c r="A26">
        <v>6</v>
      </c>
      <c r="B26">
        <v>1.43</v>
      </c>
      <c r="C26">
        <v>4.83</v>
      </c>
      <c r="E26" s="8">
        <f t="shared" si="2"/>
        <v>34.394771241830057</v>
      </c>
      <c r="F26" s="8">
        <f t="shared" si="0"/>
        <v>4.83</v>
      </c>
      <c r="G26" s="8">
        <f t="shared" si="1"/>
        <v>14.042832167832172</v>
      </c>
    </row>
    <row r="27" spans="1:7" x14ac:dyDescent="0.25">
      <c r="A27">
        <v>7</v>
      </c>
      <c r="B27">
        <v>1.41</v>
      </c>
      <c r="C27">
        <v>7.65</v>
      </c>
      <c r="E27" s="8">
        <f t="shared" si="2"/>
        <v>33.913725490196072</v>
      </c>
      <c r="F27" s="8">
        <f t="shared" si="0"/>
        <v>7.65</v>
      </c>
      <c r="G27" s="8">
        <f t="shared" si="1"/>
        <v>22.557238667900098</v>
      </c>
    </row>
    <row r="28" spans="1:7" x14ac:dyDescent="0.25">
      <c r="A28">
        <v>8</v>
      </c>
      <c r="B28">
        <v>1.51</v>
      </c>
      <c r="C28">
        <v>13.7</v>
      </c>
      <c r="E28" s="8">
        <f t="shared" si="2"/>
        <v>36.318954248366005</v>
      </c>
      <c r="F28" s="8">
        <f t="shared" si="0"/>
        <v>13.7</v>
      </c>
      <c r="G28" s="8">
        <f t="shared" si="1"/>
        <v>37.721350417506486</v>
      </c>
    </row>
    <row r="29" spans="1:7" x14ac:dyDescent="0.25">
      <c r="A29">
        <v>9</v>
      </c>
      <c r="B29">
        <v>1.5</v>
      </c>
      <c r="C29">
        <v>20</v>
      </c>
      <c r="E29" s="8">
        <f t="shared" si="2"/>
        <v>36.078431372549012</v>
      </c>
      <c r="F29" s="8">
        <f t="shared" si="0"/>
        <v>20</v>
      </c>
      <c r="G29" s="8">
        <f t="shared" si="1"/>
        <v>55.434782608695663</v>
      </c>
    </row>
    <row r="30" spans="1:7" x14ac:dyDescent="0.25">
      <c r="A30">
        <v>10</v>
      </c>
      <c r="B30">
        <v>1.47</v>
      </c>
      <c r="C30">
        <v>25.6</v>
      </c>
      <c r="E30" s="8">
        <f t="shared" si="2"/>
        <v>35.356862745098034</v>
      </c>
      <c r="F30" s="8">
        <f t="shared" si="0"/>
        <v>25.6</v>
      </c>
      <c r="G30" s="8">
        <f t="shared" si="1"/>
        <v>72.404614019520864</v>
      </c>
    </row>
    <row r="31" spans="1:7" x14ac:dyDescent="0.25">
      <c r="A31">
        <v>11</v>
      </c>
      <c r="B31">
        <v>1.5</v>
      </c>
      <c r="C31">
        <v>30.3</v>
      </c>
      <c r="E31" s="8">
        <f t="shared" si="2"/>
        <v>36.078431372549012</v>
      </c>
      <c r="F31" s="8">
        <f t="shared" si="0"/>
        <v>30.3</v>
      </c>
      <c r="G31" s="8">
        <f t="shared" si="1"/>
        <v>83.983695652173935</v>
      </c>
    </row>
    <row r="32" spans="1:7" x14ac:dyDescent="0.25">
      <c r="A32">
        <v>12</v>
      </c>
      <c r="B32">
        <v>1.51</v>
      </c>
      <c r="C32">
        <v>30.9</v>
      </c>
      <c r="E32" s="8">
        <f t="shared" si="2"/>
        <v>36.318954248366005</v>
      </c>
      <c r="F32" s="8">
        <f t="shared" si="0"/>
        <v>30.9</v>
      </c>
      <c r="G32" s="8">
        <f t="shared" si="1"/>
        <v>85.079542182551123</v>
      </c>
    </row>
    <row r="33" spans="1:7" x14ac:dyDescent="0.25">
      <c r="A33">
        <v>13</v>
      </c>
      <c r="B33">
        <v>1.56</v>
      </c>
      <c r="C33">
        <v>27.1</v>
      </c>
      <c r="E33" s="8">
        <f t="shared" si="2"/>
        <v>37.521568627450975</v>
      </c>
      <c r="F33" s="8">
        <f t="shared" si="0"/>
        <v>27.1</v>
      </c>
      <c r="G33" s="8">
        <f t="shared" si="1"/>
        <v>72.225125418060216</v>
      </c>
    </row>
    <row r="34" spans="1:7" x14ac:dyDescent="0.25">
      <c r="A34">
        <v>14</v>
      </c>
      <c r="B34">
        <v>1.46</v>
      </c>
      <c r="C34">
        <v>16.399999999999999</v>
      </c>
      <c r="E34" s="8">
        <f t="shared" si="2"/>
        <v>35.116339869281042</v>
      </c>
      <c r="F34" s="8">
        <f t="shared" si="0"/>
        <v>16.399999999999999</v>
      </c>
      <c r="G34" s="8">
        <f t="shared" si="1"/>
        <v>46.701905896366881</v>
      </c>
    </row>
    <row r="35" spans="1:7" x14ac:dyDescent="0.25">
      <c r="A35">
        <v>15</v>
      </c>
      <c r="B35">
        <v>1.45</v>
      </c>
      <c r="C35">
        <v>6.65</v>
      </c>
      <c r="E35" s="8">
        <f t="shared" si="2"/>
        <v>34.875816993464049</v>
      </c>
      <c r="F35" s="8">
        <f t="shared" si="0"/>
        <v>6.65</v>
      </c>
      <c r="G35" s="8">
        <f t="shared" si="1"/>
        <v>19.06765367316342</v>
      </c>
    </row>
    <row r="36" spans="1:7" x14ac:dyDescent="0.25">
      <c r="A36">
        <v>16</v>
      </c>
      <c r="B36">
        <v>1.61</v>
      </c>
      <c r="C36">
        <v>0.375</v>
      </c>
      <c r="E36" s="8">
        <f t="shared" si="2"/>
        <v>38.724183006535945</v>
      </c>
      <c r="F36" s="8">
        <f t="shared" si="0"/>
        <v>0.375</v>
      </c>
      <c r="G36" s="8">
        <f t="shared" si="1"/>
        <v>0.96838711855252502</v>
      </c>
    </row>
    <row r="37" spans="1:7" x14ac:dyDescent="0.25">
      <c r="A37">
        <v>17</v>
      </c>
      <c r="B37">
        <v>1.63</v>
      </c>
      <c r="C37">
        <v>2.93</v>
      </c>
      <c r="E37" s="8">
        <f t="shared" si="2"/>
        <v>39.205228758169923</v>
      </c>
      <c r="F37" s="8">
        <f t="shared" si="0"/>
        <v>2.93</v>
      </c>
      <c r="G37" s="8">
        <f t="shared" si="1"/>
        <v>7.473492931448388</v>
      </c>
    </row>
    <row r="38" spans="1:7" x14ac:dyDescent="0.25">
      <c r="A38">
        <v>18</v>
      </c>
      <c r="B38">
        <v>1.64</v>
      </c>
      <c r="C38">
        <v>14.4</v>
      </c>
      <c r="E38" s="8">
        <f t="shared" si="2"/>
        <v>39.445751633986923</v>
      </c>
      <c r="F38" s="8">
        <f t="shared" si="0"/>
        <v>14.4</v>
      </c>
      <c r="G38" s="8">
        <f t="shared" si="1"/>
        <v>36.505832449628848</v>
      </c>
    </row>
    <row r="39" spans="1:7" x14ac:dyDescent="0.25">
      <c r="A39">
        <v>19</v>
      </c>
      <c r="B39">
        <v>1.6</v>
      </c>
      <c r="C39">
        <v>27.5</v>
      </c>
      <c r="E39" s="8">
        <f t="shared" si="2"/>
        <v>38.483660130718953</v>
      </c>
      <c r="F39" s="8">
        <f t="shared" si="0"/>
        <v>27.5</v>
      </c>
      <c r="G39" s="8">
        <f t="shared" si="1"/>
        <v>71.458899456521749</v>
      </c>
    </row>
    <row r="40" spans="1:7" x14ac:dyDescent="0.25">
      <c r="A40">
        <v>20</v>
      </c>
      <c r="B40">
        <v>1.55</v>
      </c>
      <c r="C40">
        <v>31.7</v>
      </c>
      <c r="E40" s="8">
        <f>B40*$B$15</f>
        <v>37.281045751633982</v>
      </c>
      <c r="F40" s="8">
        <f t="shared" si="0"/>
        <v>31.7</v>
      </c>
      <c r="G40" s="8">
        <f t="shared" si="1"/>
        <v>85.029803646563821</v>
      </c>
    </row>
    <row r="41" spans="1:7" x14ac:dyDescent="0.25">
      <c r="A41">
        <v>21</v>
      </c>
      <c r="B41">
        <v>1.5</v>
      </c>
      <c r="C41">
        <v>23</v>
      </c>
      <c r="E41" s="8">
        <f t="shared" si="2"/>
        <v>36.078431372549012</v>
      </c>
      <c r="F41" s="8">
        <f t="shared" si="0"/>
        <v>23</v>
      </c>
      <c r="G41" s="8">
        <f t="shared" si="1"/>
        <v>63.750000000000014</v>
      </c>
    </row>
    <row r="42" spans="1:7" x14ac:dyDescent="0.25">
      <c r="A42">
        <v>22</v>
      </c>
      <c r="B42">
        <v>1.55</v>
      </c>
      <c r="C42">
        <v>8.74</v>
      </c>
      <c r="E42" s="8">
        <f t="shared" si="2"/>
        <v>37.281045751633982</v>
      </c>
      <c r="F42" s="8">
        <f t="shared" si="0"/>
        <v>8.74</v>
      </c>
      <c r="G42" s="8">
        <f t="shared" si="1"/>
        <v>23.443548387096776</v>
      </c>
    </row>
    <row r="43" spans="1:7" x14ac:dyDescent="0.25">
      <c r="A43">
        <v>23</v>
      </c>
      <c r="B43">
        <v>1.51</v>
      </c>
      <c r="C43">
        <v>3.32E-2</v>
      </c>
      <c r="E43" s="8">
        <f t="shared" si="2"/>
        <v>36.318954248366005</v>
      </c>
      <c r="F43" s="8">
        <f t="shared" si="0"/>
        <v>3.32E-2</v>
      </c>
      <c r="G43" s="8">
        <f t="shared" si="1"/>
        <v>9.1412323639504772E-2</v>
      </c>
    </row>
    <row r="44" spans="1:7" x14ac:dyDescent="0.25">
      <c r="A44">
        <v>24</v>
      </c>
      <c r="B44">
        <v>1.52</v>
      </c>
      <c r="C44">
        <v>7.96</v>
      </c>
      <c r="E44" s="8">
        <f t="shared" si="2"/>
        <v>36.559477124183005</v>
      </c>
      <c r="F44" s="8">
        <f t="shared" si="0"/>
        <v>7.96</v>
      </c>
      <c r="G44" s="8">
        <f t="shared" si="1"/>
        <v>21.772740274599542</v>
      </c>
    </row>
    <row r="45" spans="1:7" x14ac:dyDescent="0.25">
      <c r="A45">
        <v>25</v>
      </c>
      <c r="B45">
        <v>1.62</v>
      </c>
      <c r="C45">
        <v>25.4</v>
      </c>
      <c r="E45" s="8">
        <f t="shared" si="2"/>
        <v>38.964705882352938</v>
      </c>
      <c r="F45" s="8">
        <f t="shared" si="0"/>
        <v>25.4</v>
      </c>
      <c r="G45" s="8">
        <f t="shared" si="1"/>
        <v>65.187198067632849</v>
      </c>
    </row>
    <row r="46" spans="1:7" x14ac:dyDescent="0.25">
      <c r="A46">
        <v>26</v>
      </c>
      <c r="B46">
        <v>1.52</v>
      </c>
      <c r="C46">
        <v>31.1</v>
      </c>
      <c r="E46" s="8">
        <f t="shared" si="2"/>
        <v>36.559477124183005</v>
      </c>
      <c r="F46" s="8">
        <f t="shared" si="0"/>
        <v>31.1</v>
      </c>
      <c r="G46" s="8">
        <f t="shared" si="1"/>
        <v>85.066862128146454</v>
      </c>
    </row>
    <row r="47" spans="1:7" x14ac:dyDescent="0.25">
      <c r="A47">
        <v>27</v>
      </c>
      <c r="B47">
        <v>1.53</v>
      </c>
      <c r="C47">
        <v>18.100000000000001</v>
      </c>
      <c r="E47" s="8">
        <f t="shared" si="2"/>
        <v>36.799999999999997</v>
      </c>
      <c r="F47" s="8">
        <f t="shared" si="0"/>
        <v>18.100000000000001</v>
      </c>
      <c r="G47" s="8">
        <f t="shared" si="1"/>
        <v>49.184782608695663</v>
      </c>
    </row>
    <row r="48" spans="1:7" x14ac:dyDescent="0.25">
      <c r="A48">
        <v>28</v>
      </c>
      <c r="B48">
        <v>1.53</v>
      </c>
      <c r="C48">
        <v>1.46</v>
      </c>
      <c r="E48" s="8">
        <f t="shared" si="2"/>
        <v>36.799999999999997</v>
      </c>
      <c r="F48" s="8">
        <f t="shared" si="0"/>
        <v>1.46</v>
      </c>
      <c r="G48" s="8">
        <f t="shared" si="1"/>
        <v>3.9673913043478266</v>
      </c>
    </row>
    <row r="49" spans="1:7" x14ac:dyDescent="0.25">
      <c r="A49">
        <v>29</v>
      </c>
      <c r="B49">
        <v>1.55</v>
      </c>
      <c r="C49">
        <v>5.51</v>
      </c>
      <c r="E49" s="8">
        <f t="shared" si="2"/>
        <v>37.281045751633982</v>
      </c>
      <c r="F49" s="8">
        <f t="shared" si="0"/>
        <v>5.51</v>
      </c>
      <c r="G49" s="8">
        <f t="shared" si="1"/>
        <v>14.779628330995795</v>
      </c>
    </row>
    <row r="50" spans="1:7" x14ac:dyDescent="0.25">
      <c r="A50">
        <v>30</v>
      </c>
      <c r="B50">
        <v>1.54</v>
      </c>
      <c r="C50">
        <v>24.3</v>
      </c>
      <c r="E50" s="8">
        <f t="shared" si="2"/>
        <v>37.04052287581699</v>
      </c>
      <c r="F50" s="8">
        <f t="shared" si="0"/>
        <v>24.3</v>
      </c>
      <c r="G50" s="8">
        <f t="shared" si="1"/>
        <v>65.603825522303794</v>
      </c>
    </row>
    <row r="51" spans="1:7" x14ac:dyDescent="0.25">
      <c r="A51">
        <v>31</v>
      </c>
      <c r="B51">
        <v>1.56</v>
      </c>
      <c r="C51">
        <v>30.2</v>
      </c>
      <c r="E51" s="8">
        <f t="shared" si="2"/>
        <v>37.521568627450975</v>
      </c>
      <c r="F51" s="8">
        <f t="shared" si="0"/>
        <v>30.2</v>
      </c>
      <c r="G51" s="8">
        <f t="shared" si="1"/>
        <v>80.487040133779274</v>
      </c>
    </row>
    <row r="52" spans="1:7" x14ac:dyDescent="0.25">
      <c r="A52">
        <v>32</v>
      </c>
      <c r="B52">
        <v>1.56</v>
      </c>
      <c r="C52">
        <v>13.1</v>
      </c>
      <c r="E52" s="8">
        <f t="shared" si="2"/>
        <v>37.521568627450975</v>
      </c>
      <c r="F52" s="8">
        <f t="shared" si="0"/>
        <v>13.1</v>
      </c>
      <c r="G52" s="8">
        <f t="shared" si="1"/>
        <v>34.913252508361211</v>
      </c>
    </row>
    <row r="53" spans="1:7" x14ac:dyDescent="0.25">
      <c r="A53">
        <v>33</v>
      </c>
      <c r="B53">
        <v>1.56</v>
      </c>
      <c r="C53">
        <v>0.11</v>
      </c>
      <c r="E53" s="8">
        <f t="shared" si="2"/>
        <v>37.521568627450975</v>
      </c>
      <c r="F53" s="8">
        <f t="shared" si="0"/>
        <v>0.11</v>
      </c>
      <c r="G53" s="8">
        <f t="shared" si="1"/>
        <v>0.29316471571906361</v>
      </c>
    </row>
    <row r="54" spans="1:7" x14ac:dyDescent="0.25">
      <c r="A54">
        <v>34</v>
      </c>
      <c r="B54">
        <v>1.54</v>
      </c>
      <c r="C54">
        <v>14.8</v>
      </c>
      <c r="E54" s="8">
        <f t="shared" si="2"/>
        <v>37.04052287581699</v>
      </c>
      <c r="F54" s="8">
        <f t="shared" si="0"/>
        <v>14.8</v>
      </c>
      <c r="G54" s="8">
        <f t="shared" si="1"/>
        <v>39.956239412761157</v>
      </c>
    </row>
    <row r="55" spans="1:7" x14ac:dyDescent="0.25">
      <c r="A55">
        <v>35</v>
      </c>
      <c r="B55">
        <v>1.59</v>
      </c>
      <c r="C55">
        <v>32</v>
      </c>
      <c r="E55" s="8">
        <f t="shared" si="2"/>
        <v>38.24313725490196</v>
      </c>
      <c r="F55" s="8">
        <f t="shared" si="0"/>
        <v>32</v>
      </c>
      <c r="G55" s="8">
        <f t="shared" si="1"/>
        <v>83.675143560295325</v>
      </c>
    </row>
    <row r="56" spans="1:7" x14ac:dyDescent="0.25">
      <c r="A56">
        <v>36</v>
      </c>
      <c r="B56">
        <v>1.58</v>
      </c>
      <c r="C56">
        <v>19.100000000000001</v>
      </c>
      <c r="E56" s="8">
        <f t="shared" si="2"/>
        <v>38.00261437908496</v>
      </c>
      <c r="F56" s="8">
        <f t="shared" si="0"/>
        <v>19.100000000000001</v>
      </c>
      <c r="G56" s="8">
        <f t="shared" si="1"/>
        <v>50.259700055035786</v>
      </c>
    </row>
    <row r="57" spans="1:7" x14ac:dyDescent="0.25">
      <c r="A57">
        <v>37</v>
      </c>
      <c r="B57">
        <v>1.59</v>
      </c>
      <c r="C57">
        <v>0.439</v>
      </c>
      <c r="E57" s="8">
        <f t="shared" si="2"/>
        <v>38.24313725490196</v>
      </c>
      <c r="F57" s="8">
        <f t="shared" si="0"/>
        <v>0.439</v>
      </c>
      <c r="G57" s="8">
        <f t="shared" si="1"/>
        <v>1.1479183757178015</v>
      </c>
    </row>
    <row r="58" spans="1:7" x14ac:dyDescent="0.25">
      <c r="A58">
        <v>38</v>
      </c>
      <c r="B58">
        <v>1.6</v>
      </c>
      <c r="C58">
        <v>13.1</v>
      </c>
      <c r="E58" s="8">
        <f t="shared" si="2"/>
        <v>38.483660130718953</v>
      </c>
      <c r="F58" s="8">
        <f t="shared" si="0"/>
        <v>13.1</v>
      </c>
      <c r="G58" s="8">
        <f t="shared" si="1"/>
        <v>34.040421195652172</v>
      </c>
    </row>
    <row r="59" spans="1:7" x14ac:dyDescent="0.25">
      <c r="A59">
        <v>39</v>
      </c>
      <c r="B59">
        <v>1.55</v>
      </c>
      <c r="C59">
        <v>31.2</v>
      </c>
      <c r="E59" s="8">
        <f t="shared" si="2"/>
        <v>37.281045751633982</v>
      </c>
      <c r="F59" s="8">
        <f t="shared" si="0"/>
        <v>31.2</v>
      </c>
      <c r="G59" s="8">
        <f t="shared" si="1"/>
        <v>83.688639551192153</v>
      </c>
    </row>
    <row r="60" spans="1:7" x14ac:dyDescent="0.25">
      <c r="A60">
        <v>40</v>
      </c>
      <c r="B60">
        <v>1.56</v>
      </c>
      <c r="C60">
        <v>18.2</v>
      </c>
      <c r="E60" s="8">
        <f t="shared" si="2"/>
        <v>37.521568627450975</v>
      </c>
      <c r="F60" s="8">
        <f t="shared" si="0"/>
        <v>18.2</v>
      </c>
      <c r="G60" s="8">
        <f t="shared" si="1"/>
        <v>48.505434782608702</v>
      </c>
    </row>
    <row r="61" spans="1:7" x14ac:dyDescent="0.25">
      <c r="A61">
        <v>41</v>
      </c>
      <c r="B61">
        <v>1.55</v>
      </c>
      <c r="C61">
        <v>0.20799999999999999</v>
      </c>
      <c r="E61" s="8">
        <f t="shared" si="2"/>
        <v>37.281045751633982</v>
      </c>
      <c r="F61" s="8">
        <f t="shared" si="0"/>
        <v>0.20799999999999999</v>
      </c>
      <c r="G61" s="8">
        <f t="shared" si="1"/>
        <v>0.55792426367461434</v>
      </c>
    </row>
    <row r="62" spans="1:7" x14ac:dyDescent="0.25">
      <c r="A62">
        <v>42</v>
      </c>
      <c r="B62">
        <v>1.56</v>
      </c>
      <c r="C62">
        <v>18.8</v>
      </c>
      <c r="E62" s="8">
        <f t="shared" si="2"/>
        <v>37.521568627450975</v>
      </c>
      <c r="F62" s="8">
        <f t="shared" si="0"/>
        <v>18.8</v>
      </c>
      <c r="G62" s="8">
        <f t="shared" si="1"/>
        <v>50.10451505016723</v>
      </c>
    </row>
    <row r="63" spans="1:7" x14ac:dyDescent="0.25">
      <c r="A63">
        <v>43</v>
      </c>
      <c r="B63">
        <v>1.57</v>
      </c>
      <c r="C63">
        <v>31.4</v>
      </c>
      <c r="E63" s="8">
        <f t="shared" si="2"/>
        <v>37.762091503267968</v>
      </c>
      <c r="F63" s="8">
        <f t="shared" si="0"/>
        <v>31.4</v>
      </c>
      <c r="G63" s="8">
        <f t="shared" si="1"/>
        <v>83.152173913043498</v>
      </c>
    </row>
    <row r="64" spans="1:7" x14ac:dyDescent="0.25">
      <c r="A64">
        <v>44</v>
      </c>
      <c r="B64">
        <v>1.57</v>
      </c>
      <c r="C64">
        <v>11.8</v>
      </c>
      <c r="E64" s="8">
        <f t="shared" si="2"/>
        <v>37.762091503267968</v>
      </c>
      <c r="F64" s="8">
        <f t="shared" si="0"/>
        <v>11.8</v>
      </c>
      <c r="G64" s="8">
        <f t="shared" si="1"/>
        <v>31.248269177513158</v>
      </c>
    </row>
    <row r="65" spans="1:7" x14ac:dyDescent="0.25">
      <c r="A65">
        <v>45</v>
      </c>
      <c r="B65">
        <v>1.58</v>
      </c>
      <c r="C65">
        <v>1.63</v>
      </c>
      <c r="E65" s="8">
        <f t="shared" si="2"/>
        <v>38.00261437908496</v>
      </c>
      <c r="F65" s="8">
        <f t="shared" si="0"/>
        <v>1.63</v>
      </c>
      <c r="G65" s="8">
        <f t="shared" si="1"/>
        <v>4.2891785910842053</v>
      </c>
    </row>
    <row r="66" spans="1:7" x14ac:dyDescent="0.25">
      <c r="A66">
        <v>46</v>
      </c>
      <c r="B66">
        <v>1.56</v>
      </c>
      <c r="C66">
        <v>24.1</v>
      </c>
      <c r="E66" s="8">
        <f t="shared" si="2"/>
        <v>37.521568627450975</v>
      </c>
      <c r="F66" s="8">
        <f t="shared" si="0"/>
        <v>24.1</v>
      </c>
      <c r="G66" s="8">
        <f t="shared" si="1"/>
        <v>64.229724080267573</v>
      </c>
    </row>
    <row r="67" spans="1:7" x14ac:dyDescent="0.25">
      <c r="A67">
        <v>47</v>
      </c>
      <c r="B67">
        <v>1.57</v>
      </c>
      <c r="C67">
        <v>27.3</v>
      </c>
      <c r="E67" s="8">
        <f t="shared" si="2"/>
        <v>37.762091503267968</v>
      </c>
      <c r="F67" s="8">
        <f t="shared" si="0"/>
        <v>27.3</v>
      </c>
      <c r="G67" s="8">
        <f t="shared" si="1"/>
        <v>72.294724453060113</v>
      </c>
    </row>
    <row r="68" spans="1:7" x14ac:dyDescent="0.25">
      <c r="A68">
        <v>48</v>
      </c>
      <c r="B68">
        <v>1.58</v>
      </c>
      <c r="C68">
        <v>3.65</v>
      </c>
      <c r="E68" s="8">
        <f t="shared" si="2"/>
        <v>38.00261437908496</v>
      </c>
      <c r="F68" s="8">
        <f t="shared" si="0"/>
        <v>3.65</v>
      </c>
      <c r="G68" s="8">
        <f t="shared" si="1"/>
        <v>9.6046023665382521</v>
      </c>
    </row>
    <row r="69" spans="1:7" x14ac:dyDescent="0.25">
      <c r="A69">
        <v>49</v>
      </c>
      <c r="B69">
        <v>1.58</v>
      </c>
      <c r="C69">
        <v>8.0299999999999994</v>
      </c>
      <c r="E69" s="8">
        <f t="shared" si="2"/>
        <v>38.00261437908496</v>
      </c>
      <c r="F69" s="8">
        <f t="shared" si="0"/>
        <v>8.0299999999999994</v>
      </c>
      <c r="G69" s="8">
        <f t="shared" si="1"/>
        <v>21.13012520638415</v>
      </c>
    </row>
    <row r="70" spans="1:7" x14ac:dyDescent="0.25">
      <c r="A70">
        <v>50</v>
      </c>
      <c r="B70">
        <v>1.58</v>
      </c>
      <c r="C70">
        <v>30.4</v>
      </c>
      <c r="E70" s="8">
        <f t="shared" si="2"/>
        <v>38.00261437908496</v>
      </c>
      <c r="F70" s="8">
        <f t="shared" si="0"/>
        <v>30.4</v>
      </c>
      <c r="G70" s="8">
        <f t="shared" si="1"/>
        <v>79.994496422674757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2018-02-09T15:05:55Z</dcterms:created>
  <dcterms:modified xsi:type="dcterms:W3CDTF">2018-07-23T09:39:54Z</dcterms:modified>
</cp:coreProperties>
</file>