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afe633c39f4452/Others/Irradiation paper raw data/Figure 5/"/>
    </mc:Choice>
  </mc:AlternateContent>
  <xr:revisionPtr revIDLastSave="94" documentId="8_{E4DD7854-DF14-47D1-BCC7-D5824321F926}" xr6:coauthVersionLast="47" xr6:coauthVersionMax="47" xr10:uidLastSave="{499362B7-85A5-4074-9EC2-308EA493EE0D}"/>
  <bookViews>
    <workbookView xWindow="28680" yWindow="-120" windowWidth="29040" windowHeight="15720" xr2:uid="{6339EB2B-D6EC-42AD-A063-3A3A693D1063}"/>
  </bookViews>
  <sheets>
    <sheet name="Sheet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8" i="1" l="1"/>
  <c r="G108" i="1"/>
  <c r="F108" i="1"/>
  <c r="E108" i="1"/>
  <c r="H102" i="1"/>
  <c r="G102" i="1"/>
  <c r="F102" i="1"/>
  <c r="E102" i="1"/>
  <c r="H96" i="1"/>
  <c r="G96" i="1"/>
  <c r="F96" i="1"/>
  <c r="E96" i="1"/>
  <c r="H90" i="1"/>
  <c r="G90" i="1"/>
  <c r="F90" i="1"/>
  <c r="E90" i="1"/>
  <c r="H84" i="1"/>
  <c r="G84" i="1"/>
  <c r="F84" i="1"/>
  <c r="E84" i="1"/>
  <c r="H78" i="1"/>
  <c r="G78" i="1"/>
  <c r="F78" i="1"/>
  <c r="E78" i="1"/>
  <c r="H72" i="1"/>
  <c r="G72" i="1"/>
  <c r="F72" i="1"/>
  <c r="E72" i="1"/>
  <c r="H66" i="1"/>
  <c r="G66" i="1"/>
  <c r="F66" i="1"/>
  <c r="E66" i="1"/>
  <c r="H60" i="1"/>
  <c r="G60" i="1"/>
  <c r="F60" i="1"/>
  <c r="E60" i="1"/>
  <c r="H54" i="1"/>
  <c r="G54" i="1"/>
  <c r="F54" i="1"/>
  <c r="E54" i="1"/>
  <c r="H48" i="1"/>
  <c r="G48" i="1"/>
  <c r="F48" i="1"/>
  <c r="E48" i="1"/>
  <c r="H42" i="1"/>
  <c r="G42" i="1"/>
  <c r="F42" i="1"/>
  <c r="E42" i="1"/>
  <c r="E3" i="1"/>
  <c r="F3" i="1"/>
  <c r="G3" i="1"/>
  <c r="H3" i="1"/>
  <c r="E9" i="1"/>
  <c r="F9" i="1"/>
  <c r="G9" i="1"/>
  <c r="H9" i="1"/>
  <c r="E15" i="1"/>
  <c r="F15" i="1"/>
  <c r="G15" i="1"/>
  <c r="H15" i="1"/>
  <c r="H35" i="1"/>
  <c r="G35" i="1"/>
  <c r="F35" i="1"/>
  <c r="E35" i="1"/>
  <c r="H29" i="1"/>
  <c r="G29" i="1"/>
  <c r="F29" i="1"/>
  <c r="E29" i="1"/>
  <c r="H23" i="1"/>
  <c r="G23" i="1"/>
  <c r="F23" i="1"/>
  <c r="E23" i="1"/>
  <c r="E112" i="1" l="1"/>
  <c r="H112" i="1"/>
  <c r="G112" i="1"/>
  <c r="F112" i="1"/>
  <c r="E20" i="1"/>
  <c r="F20" i="1"/>
  <c r="H39" i="1"/>
  <c r="G39" i="1"/>
  <c r="F39" i="1"/>
  <c r="E39" i="1"/>
  <c r="G20" i="1"/>
  <c r="H20" i="1"/>
</calcChain>
</file>

<file path=xl/sharedStrings.xml><?xml version="1.0" encoding="utf-8"?>
<sst xmlns="http://schemas.openxmlformats.org/spreadsheetml/2006/main" count="125" uniqueCount="48">
  <si>
    <t>folder/file</t>
  </si>
  <si>
    <t>FOV</t>
  </si>
  <si>
    <t>NucBlue arm</t>
  </si>
  <si>
    <t>NucBlue centromere</t>
  </si>
  <si>
    <t>Average arm</t>
  </si>
  <si>
    <t>arm std</t>
  </si>
  <si>
    <t>centromere average</t>
  </si>
  <si>
    <t>centromere std</t>
  </si>
  <si>
    <t>Hoechst centromere</t>
  </si>
  <si>
    <t>Dapi centromere</t>
  </si>
  <si>
    <t>Sarah Berger 2023 12, 5 12 23, NucBlue, 0.1Gy HeLa NucBlue a5 zoomed 1</t>
  </si>
  <si>
    <t>Settings: Bin 2 thershold 25</t>
  </si>
  <si>
    <t>Hoechst centromere std</t>
  </si>
  <si>
    <t>NucBlue centromere Standard deviation</t>
  </si>
  <si>
    <t>a3 zoomed 1</t>
  </si>
  <si>
    <r>
      <t xml:space="preserve">4 </t>
    </r>
    <r>
      <rPr>
        <sz val="11"/>
        <color rgb="FF3F3F76"/>
        <rFont val="Aptos Narrow"/>
        <family val="2"/>
      </rPr>
      <t>µ</t>
    </r>
    <r>
      <rPr>
        <sz val="11"/>
        <color rgb="FF3F3F76"/>
        <rFont val="Aptos Narrow"/>
        <family val="2"/>
        <scheme val="minor"/>
      </rPr>
      <t>M Hoechst 33258</t>
    </r>
  </si>
  <si>
    <r>
      <t>NucBlue</t>
    </r>
    <r>
      <rPr>
        <sz val="8"/>
        <color rgb="FF3F3F76"/>
        <rFont val="Aptos Narrow"/>
        <family val="2"/>
        <scheme val="minor"/>
      </rPr>
      <t>TM</t>
    </r>
    <r>
      <rPr>
        <sz val="11"/>
        <color rgb="FF3F3F76"/>
        <rFont val="Aptos Narrow"/>
        <family val="2"/>
        <scheme val="minor"/>
      </rPr>
      <t xml:space="preserve"> (Hoechst 33342)</t>
    </r>
  </si>
  <si>
    <t>4 µM DAPI</t>
  </si>
  <si>
    <t>Hoechst arm std</t>
  </si>
  <si>
    <t>NucBlue arm Standard deviation</t>
  </si>
  <si>
    <t>a1 z2</t>
  </si>
  <si>
    <t>NucBlue Pericentromeric region</t>
  </si>
  <si>
    <t>Dapi arm</t>
  </si>
  <si>
    <t>Dapi Pericentromeric region</t>
  </si>
  <si>
    <t>Hoechst arm</t>
  </si>
  <si>
    <t>Hoechst Pericentromeric region</t>
  </si>
  <si>
    <t>D:\Sarah Berger\2024 6\4uM Hoechst 33258\a3 z1</t>
  </si>
  <si>
    <t>a5 z1 hoechst</t>
  </si>
  <si>
    <t>DAPI</t>
  </si>
  <si>
    <t>a2 z1 hoechst</t>
  </si>
  <si>
    <t>File name</t>
  </si>
  <si>
    <t>Arm</t>
  </si>
  <si>
    <t>centromere</t>
  </si>
  <si>
    <t>D:\Yusuf\November 2023\Table 3\16 11 23\radiated chromosomes\Final Chromosomes\0Gy a1</t>
  </si>
  <si>
    <t>0GY A1 zoomed 1</t>
  </si>
  <si>
    <t>0Gy A1 zoomed 3</t>
  </si>
  <si>
    <t>0Gy A2</t>
  </si>
  <si>
    <t>0Gy A2 zoomed 1</t>
  </si>
  <si>
    <t>0Gy A3</t>
  </si>
  <si>
    <t>0Gy A3 zoomed 1</t>
  </si>
  <si>
    <t>4uM arm</t>
  </si>
  <si>
    <t>4uM centromere</t>
  </si>
  <si>
    <t>Bottom pbs hela 4uM dapi 25 7 25</t>
  </si>
  <si>
    <t>Spread 1 zoomed 1</t>
  </si>
  <si>
    <t>Spread 2 zoomed 1</t>
  </si>
  <si>
    <t>Spread 3 zoomed 1</t>
  </si>
  <si>
    <t>Spraed 4 zoomed 1</t>
  </si>
  <si>
    <t>Hoechst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</si>
</sst>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rgb="FF3F3F76"/>
      <name val="Aptos Narrow"/>
      <family val="2"/>
    </font>
    <font>
      <sz val="8"/>
      <color rgb="FF3F3F76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4">
    <xf numFmtId="0" fontId="0" fillId="0" borderId="0" xfId="0"/>
    <xf numFmtId="0" fontId="0" fillId="3" borderId="0" xfId="0" applyFill="1"/>
    <xf numFmtId="0" fontId="1" fillId="3" borderId="1" xfId="1" applyFill="1"/>
    <xf numFmtId="2" fontId="1" fillId="4" borderId="1" xfId="1" applyNumberFormat="1" applyFill="1"/>
    <xf numFmtId="2" fontId="1" fillId="3" borderId="1" xfId="1" applyNumberFormat="1" applyFill="1"/>
    <xf numFmtId="2" fontId="1" fillId="5" borderId="1" xfId="1" applyNumberFormat="1" applyFill="1"/>
    <xf numFmtId="2" fontId="0" fillId="4" borderId="0" xfId="0" applyNumberFormat="1" applyFill="1"/>
    <xf numFmtId="2" fontId="0" fillId="3" borderId="0" xfId="0" applyNumberFormat="1" applyFill="1"/>
    <xf numFmtId="2" fontId="0" fillId="5" borderId="0" xfId="0" applyNumberFormat="1" applyFill="1"/>
    <xf numFmtId="0" fontId="0" fillId="5" borderId="0" xfId="0" applyFill="1"/>
    <xf numFmtId="0" fontId="0" fillId="4" borderId="0" xfId="0" applyFill="1"/>
    <xf numFmtId="0" fontId="0" fillId="6" borderId="0" xfId="0" applyFill="1"/>
    <xf numFmtId="0" fontId="1" fillId="5" borderId="2" xfId="1" applyFill="1" applyBorder="1"/>
    <xf numFmtId="0" fontId="1" fillId="4" borderId="1" xfId="1" applyFill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53758279634478"/>
          <c:y val="9.6371651812382025E-2"/>
          <c:w val="0.8129717110851723"/>
          <c:h val="0.57209915832357661"/>
        </c:manualLayout>
      </c:layout>
      <c:barChart>
        <c:barDir val="col"/>
        <c:grouping val="clustered"/>
        <c:varyColors val="0"/>
        <c:ser>
          <c:idx val="0"/>
          <c:order val="0"/>
          <c:tx>
            <c:v>Arm</c:v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'[1]Nucblue Dapi hoechst'!$K$12:$M$12</c:f>
                <c:numCache>
                  <c:formatCode>General</c:formatCode>
                  <c:ptCount val="3"/>
                  <c:pt idx="0">
                    <c:v>9.8624161243846431E-2</c:v>
                  </c:pt>
                  <c:pt idx="1">
                    <c:v>0.12871632267608216</c:v>
                  </c:pt>
                  <c:pt idx="2">
                    <c:v>9.8333202231870184E-2</c:v>
                  </c:pt>
                </c:numCache>
              </c:numRef>
            </c:plus>
            <c:minus>
              <c:numRef>
                <c:f>'[1]Nucblue Dapi hoechst'!$K$12:$M$12</c:f>
                <c:numCache>
                  <c:formatCode>General</c:formatCode>
                  <c:ptCount val="3"/>
                  <c:pt idx="0">
                    <c:v>9.8624161243846431E-2</c:v>
                  </c:pt>
                  <c:pt idx="1">
                    <c:v>0.12871632267608216</c:v>
                  </c:pt>
                  <c:pt idx="2">
                    <c:v>9.8333202231870184E-2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'[1]Nucblue Dapi hoechst'!$K$9:$M$9</c:f>
              <c:strCache>
                <c:ptCount val="3"/>
                <c:pt idx="0">
                  <c:v>4 µM Hoechst 33258</c:v>
                </c:pt>
                <c:pt idx="1">
                  <c:v>NucBlueTM (Hoechst 33342)</c:v>
                </c:pt>
                <c:pt idx="2">
                  <c:v>4 µM DAPI</c:v>
                </c:pt>
              </c:strCache>
            </c:strRef>
          </c:cat>
          <c:val>
            <c:numRef>
              <c:f>Sheet1!$N$2:$P$2</c:f>
              <c:numCache>
                <c:formatCode>0.00</c:formatCode>
                <c:ptCount val="3"/>
                <c:pt idx="0">
                  <c:v>2.5866666666666669</c:v>
                </c:pt>
                <c:pt idx="1">
                  <c:v>3.4333333333333336</c:v>
                </c:pt>
                <c:pt idx="2" formatCode="General">
                  <c:v>3.1399999999999992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D4-4FE8-B3F8-A9E745C5099D}"/>
            </c:ext>
          </c:extLst>
        </c:ser>
        <c:ser>
          <c:idx val="1"/>
          <c:order val="1"/>
          <c:tx>
            <c:v>Pericentromeric region</c:v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'[1]Nucblue Dapi hoechst'!$K$4:$M$4</c:f>
                <c:numCache>
                  <c:formatCode>General</c:formatCode>
                  <c:ptCount val="3"/>
                  <c:pt idx="0">
                    <c:v>8.960743550265908E-2</c:v>
                  </c:pt>
                  <c:pt idx="1">
                    <c:v>0.11178687529936486</c:v>
                  </c:pt>
                  <c:pt idx="2">
                    <c:v>6.6329076867008216E-2</c:v>
                  </c:pt>
                </c:numCache>
              </c:numRef>
            </c:plus>
            <c:minus>
              <c:numRef>
                <c:f>'[1]Nucblue Dapi hoechst'!$K$4:$M$4</c:f>
                <c:numCache>
                  <c:formatCode>General</c:formatCode>
                  <c:ptCount val="3"/>
                  <c:pt idx="0">
                    <c:v>8.960743550265908E-2</c:v>
                  </c:pt>
                  <c:pt idx="1">
                    <c:v>0.11178687529936486</c:v>
                  </c:pt>
                  <c:pt idx="2">
                    <c:v>6.6329076867008216E-2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'[1]Nucblue Dapi hoechst'!$K$9:$M$9</c:f>
              <c:strCache>
                <c:ptCount val="3"/>
                <c:pt idx="0">
                  <c:v>4 µM Hoechst 33258</c:v>
                </c:pt>
                <c:pt idx="1">
                  <c:v>NucBlueTM (Hoechst 33342)</c:v>
                </c:pt>
                <c:pt idx="2">
                  <c:v>4 µM DAPI</c:v>
                </c:pt>
              </c:strCache>
            </c:strRef>
          </c:cat>
          <c:val>
            <c:numRef>
              <c:f>Sheet1!$K$2:$M$2</c:f>
              <c:numCache>
                <c:formatCode>0.00</c:formatCode>
                <c:ptCount val="3"/>
                <c:pt idx="0">
                  <c:v>2.4533333333333331</c:v>
                </c:pt>
                <c:pt idx="1">
                  <c:v>3.3533333333333335</c:v>
                </c:pt>
                <c:pt idx="2">
                  <c:v>2.7488888888888887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D4-4FE8-B3F8-A9E745C50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8027391"/>
        <c:axId val="1858028351"/>
      </c:barChart>
      <c:catAx>
        <c:axId val="185802739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US"/>
          </a:p>
        </c:txPr>
        <c:crossAx val="1858028351"/>
        <c:crosses val="autoZero"/>
        <c:auto val="1"/>
        <c:lblAlgn val="ctr"/>
        <c:lblOffset val="100"/>
        <c:noMultiLvlLbl val="0"/>
      </c:catAx>
      <c:valAx>
        <c:axId val="1858028351"/>
        <c:scaling>
          <c:orientation val="minMax"/>
          <c:max val="3.6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r>
                  <a:rPr lang="en-US"/>
                  <a:t>Fluorescence Lifetime (ns)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US"/>
          </a:p>
        </c:txPr>
        <c:crossAx val="185802739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1018213</xdr:colOff>
      <xdr:row>29</xdr:row>
      <xdr:rowOff>134773</xdr:rowOff>
    </xdr:from>
    <xdr:to>
      <xdr:col>13</xdr:col>
      <xdr:colOff>563197</xdr:colOff>
      <xdr:row>68</xdr:row>
      <xdr:rowOff>115597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84FDFDE-F4EC-430A-90FC-45FB64521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33</xdr:row>
      <xdr:rowOff>0</xdr:rowOff>
    </xdr:from>
    <xdr:to>
      <xdr:col>16</xdr:col>
      <xdr:colOff>199432</xdr:colOff>
      <xdr:row>38</xdr:row>
      <xdr:rowOff>84576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D7BB79F-3077-39BD-35FC-B5B124BF1995}"/>
            </a:ext>
          </a:extLst>
        </xdr:cNvPr>
        <xdr:cNvSpPr txBox="1"/>
      </xdr:nvSpPr>
      <xdr:spPr>
        <a:xfrm>
          <a:off x="21955125" y="5972175"/>
          <a:ext cx="4304707" cy="98945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900" b="1">
              <a:effectLst/>
            </a:rPr>
            <a:t>DAPI </a:t>
          </a:r>
          <a:r>
            <a:rPr lang="en-GB" sz="900" baseline="0">
              <a:effectLst/>
            </a:rPr>
            <a:t>compared to </a:t>
          </a:r>
          <a:r>
            <a:rPr lang="en-GB" sz="900" b="1">
              <a:effectLst/>
            </a:rPr>
            <a:t>Hoechst </a:t>
          </a:r>
          <a:r>
            <a:rPr lang="en-GB" sz="900">
              <a:effectLst/>
            </a:rPr>
            <a:t>p= 9.671e-09; 2.096e-05;  </a:t>
          </a:r>
          <a:r>
            <a:rPr lang="en-GB" sz="900" b="1">
              <a:effectLst/>
            </a:rPr>
            <a:t>NucBlue </a:t>
          </a:r>
          <a:r>
            <a:rPr lang="en-GB" sz="900" baseline="0">
              <a:effectLst/>
            </a:rPr>
            <a:t>p= </a:t>
          </a:r>
          <a:r>
            <a:rPr lang="en-GB" sz="900">
              <a:effectLst/>
            </a:rPr>
            <a:t>7.503e-08</a:t>
          </a:r>
          <a:r>
            <a:rPr lang="en-GB" sz="900" baseline="0">
              <a:effectLst/>
            </a:rPr>
            <a:t>; </a:t>
          </a:r>
          <a:r>
            <a:rPr lang="en-GB" sz="900">
              <a:effectLst/>
            </a:rPr>
            <a:t>8.898e-13</a:t>
          </a:r>
          <a:endParaRPr lang="en-GB" sz="900" kern="12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0.24674</cdr:x>
      <cdr:y>0.28546</cdr:y>
    </cdr:from>
    <cdr:to>
      <cdr:x>0.3296</cdr:x>
      <cdr:y>0.28546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AF9EDBA8-0461-E469-765A-CB1B3F24C47F}"/>
            </a:ext>
          </a:extLst>
        </cdr:cNvPr>
        <cdr:cNvCxnSpPr/>
      </cdr:nvCxnSpPr>
      <cdr:spPr>
        <a:xfrm xmlns:a="http://schemas.openxmlformats.org/drawingml/2006/main">
          <a:off x="1324466" y="2009323"/>
          <a:ext cx="444787" cy="0"/>
        </a:xfrm>
        <a:prstGeom xmlns:a="http://schemas.openxmlformats.org/drawingml/2006/main" prst="line">
          <a:avLst/>
        </a:prstGeom>
        <a:ln xmlns:a="http://schemas.openxmlformats.org/drawingml/2006/main" w="317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0.23946</cdr:x>
      <cdr:y>0.25546</cdr:y>
    </cdr:from>
    <cdr:to>
      <cdr:x>0.46334</cdr:x>
      <cdr:y>0.38347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9F64C2FD-1E34-2FFB-7131-45EFB94D3589}"/>
            </a:ext>
          </a:extLst>
        </cdr:cNvPr>
        <cdr:cNvSpPr txBox="1"/>
      </cdr:nvSpPr>
      <cdr:spPr>
        <a:xfrm xmlns:a="http://schemas.openxmlformats.org/drawingml/2006/main">
          <a:off x="1285429" y="1798176"/>
          <a:ext cx="1201773" cy="9010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900">
              <a:effectLst/>
            </a:rPr>
            <a:t>p= 0.001</a:t>
          </a:r>
          <a:endParaRPr lang="en-GB" sz="900" kern="12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cdr:txBody>
    </cdr:sp>
  </cdr:relSizeAnchor>
  <cdr:relSizeAnchor xmlns:cdr="http://schemas.openxmlformats.org/drawingml/2006/chartDrawing">
    <cdr:from>
      <cdr:x>0.50452</cdr:x>
      <cdr:y>0.0671</cdr:y>
    </cdr:from>
    <cdr:to>
      <cdr:x>0.7284</cdr:x>
      <cdr:y>0.11187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9A6095FC-AA16-61A9-CB59-1950AC6738FC}"/>
            </a:ext>
          </a:extLst>
        </cdr:cNvPr>
        <cdr:cNvSpPr txBox="1"/>
      </cdr:nvSpPr>
      <cdr:spPr>
        <a:xfrm xmlns:a="http://schemas.openxmlformats.org/drawingml/2006/main">
          <a:off x="2708236" y="472288"/>
          <a:ext cx="1201773" cy="3151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900">
              <a:effectLst/>
            </a:rPr>
            <a:t>p= 0.208</a:t>
          </a:r>
          <a:endParaRPr lang="en-GB" sz="900" kern="12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cdr:txBody>
    </cdr:sp>
  </cdr:relSizeAnchor>
  <cdr:relSizeAnchor xmlns:cdr="http://schemas.openxmlformats.org/drawingml/2006/chartDrawing">
    <cdr:from>
      <cdr:x>0.52089</cdr:x>
      <cdr:y>0.097</cdr:y>
    </cdr:from>
    <cdr:to>
      <cdr:x>0.60376</cdr:x>
      <cdr:y>0.097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E9A52033-B12C-CBE0-FB40-C107B72F1BB7}"/>
            </a:ext>
          </a:extLst>
        </cdr:cNvPr>
        <cdr:cNvCxnSpPr/>
      </cdr:nvCxnSpPr>
      <cdr:spPr>
        <a:xfrm xmlns:a="http://schemas.openxmlformats.org/drawingml/2006/main">
          <a:off x="2796109" y="682749"/>
          <a:ext cx="444841" cy="0"/>
        </a:xfrm>
        <a:prstGeom xmlns:a="http://schemas.openxmlformats.org/drawingml/2006/main" prst="line">
          <a:avLst/>
        </a:prstGeom>
        <a:ln xmlns:a="http://schemas.openxmlformats.org/drawingml/2006/main" w="317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0.77321</cdr:x>
      <cdr:y>0.13412</cdr:y>
    </cdr:from>
    <cdr:to>
      <cdr:x>0.99823</cdr:x>
      <cdr:y>0.27836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F86B363D-C604-ECA7-AC0D-30749CB5485C}"/>
            </a:ext>
          </a:extLst>
        </cdr:cNvPr>
        <cdr:cNvSpPr txBox="1"/>
      </cdr:nvSpPr>
      <cdr:spPr>
        <a:xfrm xmlns:a="http://schemas.openxmlformats.org/drawingml/2006/main">
          <a:off x="4150516" y="944019"/>
          <a:ext cx="1207893" cy="101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900">
              <a:effectLst/>
              <a:latin typeface="+mn-lt"/>
              <a:ea typeface="+mn-ea"/>
              <a:cs typeface="+mn-cs"/>
            </a:rPr>
            <a:t>p= &lt; 2.2E-16</a:t>
          </a:r>
        </a:p>
      </cdr:txBody>
    </cdr:sp>
  </cdr:relSizeAnchor>
  <cdr:relSizeAnchor xmlns:cdr="http://schemas.openxmlformats.org/drawingml/2006/chartDrawing">
    <cdr:from>
      <cdr:x>0.79125</cdr:x>
      <cdr:y>0.16629</cdr:y>
    </cdr:from>
    <cdr:to>
      <cdr:x>0.87412</cdr:x>
      <cdr:y>0.16629</cdr:y>
    </cdr:to>
    <cdr:cxnSp macro="">
      <cdr:nvCxnSpPr>
        <cdr:cNvPr id="11" name="Straight Connector 10">
          <a:extLst xmlns:a="http://schemas.openxmlformats.org/drawingml/2006/main">
            <a:ext uri="{FF2B5EF4-FFF2-40B4-BE49-F238E27FC236}">
              <a16:creationId xmlns:a16="http://schemas.microsoft.com/office/drawing/2014/main" id="{33129025-F1B1-C2BF-6FA6-8A34A71D1548}"/>
            </a:ext>
          </a:extLst>
        </cdr:cNvPr>
        <cdr:cNvCxnSpPr/>
      </cdr:nvCxnSpPr>
      <cdr:spPr>
        <a:xfrm xmlns:a="http://schemas.openxmlformats.org/drawingml/2006/main">
          <a:off x="4247366" y="1170484"/>
          <a:ext cx="444841" cy="0"/>
        </a:xfrm>
        <a:prstGeom xmlns:a="http://schemas.openxmlformats.org/drawingml/2006/main" prst="line">
          <a:avLst/>
        </a:prstGeom>
        <a:ln xmlns:a="http://schemas.openxmlformats.org/drawingml/2006/main" w="317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0.28733</cdr:x>
      <cdr:y>0.02238</cdr:y>
    </cdr:from>
    <cdr:to>
      <cdr:x>0.92118</cdr:x>
      <cdr:y>0.16662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EEDFB781-E715-03F1-EE81-C6376E6CE8C8}"/>
            </a:ext>
          </a:extLst>
        </cdr:cNvPr>
        <cdr:cNvSpPr txBox="1"/>
      </cdr:nvSpPr>
      <cdr:spPr>
        <a:xfrm xmlns:a="http://schemas.openxmlformats.org/drawingml/2006/main">
          <a:off x="1316456" y="59947"/>
          <a:ext cx="2904126" cy="3863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GB" sz="900" kern="1200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la-my.sharepoint.com/personal/2523772b_student_gla_ac_uk/Documents/Beamtime%20analysis.xlsx" TargetMode="External"/><Relationship Id="rId1" Type="http://schemas.openxmlformats.org/officeDocument/2006/relationships/externalLinkPath" Target="Beamtime%20analysi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la-my.sharepoint.com/personal/2523772b_student_gla_ac_uk/Documents/Beamtime%20analysis.xlsx" TargetMode="External"/><Relationship Id="rId1" Type="http://schemas.openxmlformats.org/officeDocument/2006/relationships/externalLinkPath" Target="/64AFE633C39F4452/Others/Irradiation%20paper%20raw%20data/Figure%204/Beamtime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cblue Dapi hoechst"/>
      <sheetName val="4 40 400uM Dapi"/>
      <sheetName val="Wet vs dry dapi"/>
      <sheetName val="Water vs PBS to wet chromosomes"/>
      <sheetName val="xray HeLa chromsomes"/>
      <sheetName val="Rosie's MAA"/>
      <sheetName val="Rosie's x-ray Tcell"/>
      <sheetName val="Archana's x-ray Tcell"/>
    </sheetNames>
    <sheetDataSet>
      <sheetData sheetId="0">
        <row r="2">
          <cell r="K2">
            <v>2.4533333333333331</v>
          </cell>
          <cell r="L2">
            <v>3.3533333333333335</v>
          </cell>
          <cell r="M2">
            <v>2.6560000000000001</v>
          </cell>
        </row>
        <row r="4">
          <cell r="K4">
            <v>8.960743550265908E-2</v>
          </cell>
          <cell r="L4">
            <v>0.11178687529936486</v>
          </cell>
          <cell r="M4">
            <v>6.6329076867008216E-2</v>
          </cell>
        </row>
        <row r="9">
          <cell r="K9" t="str">
            <v>4 µM Hoechst 33258</v>
          </cell>
          <cell r="L9" t="str">
            <v>NucBlueTM (Hoechst 33342)</v>
          </cell>
          <cell r="M9" t="str">
            <v>4 µM DAPI</v>
          </cell>
        </row>
        <row r="10">
          <cell r="K10">
            <v>2.5866666666666669</v>
          </cell>
          <cell r="L10">
            <v>3.4333333333333336</v>
          </cell>
          <cell r="M10">
            <v>3.056</v>
          </cell>
        </row>
        <row r="12">
          <cell r="K12">
            <v>9.8624161243846431E-2</v>
          </cell>
          <cell r="L12">
            <v>0.12871632267608216</v>
          </cell>
          <cell r="M12">
            <v>9.8333202231870184E-2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cblue Dapi hoechst"/>
      <sheetName val="4 40 400uM Dapi"/>
      <sheetName val="Wet vs dry dapi"/>
      <sheetName val="Water vs PBS to wet chromosomes"/>
      <sheetName val="xray HeLa chromsomes"/>
      <sheetName val="Rosie's MAA"/>
      <sheetName val="Rosie's x-ray Tcell"/>
      <sheetName val="Archana's x-ray Tcell"/>
    </sheetNames>
    <sheetDataSet>
      <sheetData sheetId="0"/>
      <sheetData sheetId="1">
        <row r="1">
          <cell r="J1" t="str">
            <v xml:space="preserve">4 µM 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52E22-81DE-4522-9C76-DEADB7EB32AF}">
  <dimension ref="A1:Q112"/>
  <sheetViews>
    <sheetView tabSelected="1" topLeftCell="H22" workbookViewId="0">
      <selection activeCell="P46" sqref="P46"/>
    </sheetView>
  </sheetViews>
  <sheetFormatPr defaultRowHeight="14.5" x14ac:dyDescent="0.35"/>
  <cols>
    <col min="1" max="1" width="68.1796875" customWidth="1"/>
    <col min="2" max="2" width="4.26953125" bestFit="1" customWidth="1"/>
    <col min="3" max="3" width="12" customWidth="1"/>
    <col min="4" max="4" width="18.36328125" customWidth="1"/>
    <col min="5" max="5" width="12.6328125" customWidth="1"/>
    <col min="6" max="6" width="27.6328125" customWidth="1"/>
    <col min="7" max="7" width="32.6328125" customWidth="1"/>
    <col min="8" max="9" width="18" customWidth="1"/>
    <col min="10" max="10" width="17.6328125" bestFit="1" customWidth="1"/>
    <col min="11" max="11" width="11.54296875" customWidth="1"/>
    <col min="12" max="12" width="26.08984375" customWidth="1"/>
    <col min="13" max="13" width="28.26953125" customWidth="1"/>
    <col min="14" max="14" width="19.08984375" customWidth="1"/>
    <col min="15" max="15" width="32.6328125" customWidth="1"/>
    <col min="16" max="16" width="26.1796875" customWidth="1"/>
  </cols>
  <sheetData>
    <row r="1" spans="1:17" x14ac:dyDescent="0.35">
      <c r="A1" t="s">
        <v>47</v>
      </c>
      <c r="K1" s="12" t="s">
        <v>8</v>
      </c>
      <c r="L1" s="2" t="s">
        <v>3</v>
      </c>
      <c r="M1" s="13" t="s">
        <v>9</v>
      </c>
      <c r="N1" s="12" t="s">
        <v>15</v>
      </c>
      <c r="O1" s="2" t="s">
        <v>16</v>
      </c>
      <c r="P1" s="13" t="s">
        <v>17</v>
      </c>
    </row>
    <row r="2" spans="1:17" x14ac:dyDescent="0.35">
      <c r="B2" t="s">
        <v>1</v>
      </c>
      <c r="C2" t="s">
        <v>24</v>
      </c>
      <c r="D2" t="s">
        <v>8</v>
      </c>
      <c r="E2" t="s">
        <v>4</v>
      </c>
      <c r="F2" t="s">
        <v>5</v>
      </c>
      <c r="G2" t="s">
        <v>6</v>
      </c>
      <c r="H2" t="s">
        <v>7</v>
      </c>
      <c r="K2" s="5">
        <v>2.4533333333333331</v>
      </c>
      <c r="L2" s="4">
        <v>3.3533333333333335</v>
      </c>
      <c r="M2" s="3">
        <v>2.7488888888888887</v>
      </c>
      <c r="N2" s="5">
        <v>2.5866666666666669</v>
      </c>
      <c r="O2" s="4">
        <v>3.4333333333333336</v>
      </c>
      <c r="P2" s="13">
        <v>3.1399999999999992</v>
      </c>
    </row>
    <row r="3" spans="1:17" x14ac:dyDescent="0.35">
      <c r="A3" s="9" t="s">
        <v>26</v>
      </c>
      <c r="B3" s="9">
        <v>1</v>
      </c>
      <c r="C3" s="9">
        <v>2.7</v>
      </c>
      <c r="D3" s="9">
        <v>2.4</v>
      </c>
      <c r="E3">
        <f>AVERAGE(C3:C7)</f>
        <v>2.66</v>
      </c>
      <c r="F3">
        <f>STDEV(C3:C7)</f>
        <v>5.4772255750516662E-2</v>
      </c>
      <c r="G3">
        <f>AVERAGE(D3:D7)</f>
        <v>2.46</v>
      </c>
      <c r="H3">
        <f>STDEV(D3:D7)</f>
        <v>5.4772255750516662E-2</v>
      </c>
      <c r="K3" s="12" t="s">
        <v>12</v>
      </c>
      <c r="L3" s="2" t="s">
        <v>13</v>
      </c>
      <c r="M3" s="13" t="s">
        <v>13</v>
      </c>
      <c r="N3" s="12" t="s">
        <v>18</v>
      </c>
      <c r="O3" s="2" t="s">
        <v>19</v>
      </c>
      <c r="P3" s="13" t="s">
        <v>19</v>
      </c>
    </row>
    <row r="4" spans="1:17" x14ac:dyDescent="0.35">
      <c r="A4" s="9"/>
      <c r="B4" s="9">
        <v>2</v>
      </c>
      <c r="C4" s="9">
        <v>2.7</v>
      </c>
      <c r="D4" s="9">
        <v>2.5</v>
      </c>
      <c r="K4" s="8">
        <v>8.960743550265908E-2</v>
      </c>
      <c r="L4" s="7">
        <v>0.11178687529936486</v>
      </c>
      <c r="M4" s="6">
        <v>6.6329076867008216E-2</v>
      </c>
      <c r="N4" s="8">
        <v>9.8624161243846431E-2</v>
      </c>
      <c r="O4" s="7">
        <v>0.12871632267608216</v>
      </c>
      <c r="P4" s="6">
        <v>9.8333202231870184E-2</v>
      </c>
    </row>
    <row r="5" spans="1:17" x14ac:dyDescent="0.35">
      <c r="A5" s="9"/>
      <c r="B5" s="9">
        <v>3</v>
      </c>
      <c r="C5" s="9">
        <v>2.7</v>
      </c>
      <c r="D5" s="9">
        <v>2.4</v>
      </c>
    </row>
    <row r="6" spans="1:17" x14ac:dyDescent="0.35">
      <c r="A6" s="9"/>
      <c r="B6" s="9">
        <v>4</v>
      </c>
      <c r="C6" s="9">
        <v>2.6</v>
      </c>
      <c r="D6" s="9">
        <v>2.5</v>
      </c>
    </row>
    <row r="7" spans="1:17" x14ac:dyDescent="0.35">
      <c r="A7" s="9"/>
      <c r="B7" s="9">
        <v>5</v>
      </c>
      <c r="C7" s="9">
        <v>2.6</v>
      </c>
      <c r="D7" s="9">
        <v>2.5</v>
      </c>
    </row>
    <row r="8" spans="1:17" x14ac:dyDescent="0.35">
      <c r="A8" s="9"/>
      <c r="B8" s="9"/>
      <c r="C8" s="9"/>
      <c r="D8" s="9"/>
      <c r="E8" t="s">
        <v>4</v>
      </c>
      <c r="F8" t="s">
        <v>5</v>
      </c>
      <c r="G8" t="s">
        <v>6</v>
      </c>
      <c r="H8" t="s">
        <v>7</v>
      </c>
    </row>
    <row r="9" spans="1:17" x14ac:dyDescent="0.35">
      <c r="A9" s="9" t="s">
        <v>29</v>
      </c>
      <c r="B9" s="9">
        <v>1</v>
      </c>
      <c r="C9" s="9">
        <v>2.5</v>
      </c>
      <c r="D9" s="9">
        <v>2.4</v>
      </c>
      <c r="E9">
        <f>AVERAGE(C9:C13)</f>
        <v>2.56</v>
      </c>
      <c r="F9">
        <f>STDEV(C9:C13)</f>
        <v>0.15165750888103097</v>
      </c>
      <c r="G9">
        <f>AVERAGE(D9:D13)</f>
        <v>2.42</v>
      </c>
      <c r="H9">
        <f>STDEV(D9:D13)</f>
        <v>0.13038404810405291</v>
      </c>
    </row>
    <row r="10" spans="1:17" x14ac:dyDescent="0.35">
      <c r="A10" s="9"/>
      <c r="B10" s="9">
        <v>2</v>
      </c>
      <c r="C10" s="9">
        <v>2.5</v>
      </c>
      <c r="D10" s="9">
        <v>2.2000000000000002</v>
      </c>
    </row>
    <row r="11" spans="1:17" x14ac:dyDescent="0.35">
      <c r="A11" s="9"/>
      <c r="B11" s="9">
        <v>3</v>
      </c>
      <c r="C11" s="9">
        <v>2.4</v>
      </c>
      <c r="D11" s="9">
        <v>2.5</v>
      </c>
    </row>
    <row r="12" spans="1:17" x14ac:dyDescent="0.35">
      <c r="A12" s="9"/>
      <c r="B12" s="9">
        <v>4</v>
      </c>
      <c r="C12" s="9">
        <v>2.6</v>
      </c>
      <c r="D12" s="9">
        <v>2.5</v>
      </c>
    </row>
    <row r="13" spans="1:17" x14ac:dyDescent="0.35">
      <c r="A13" s="9"/>
      <c r="B13" s="9">
        <v>5</v>
      </c>
      <c r="C13" s="9">
        <v>2.8</v>
      </c>
      <c r="D13" s="9">
        <v>2.5</v>
      </c>
    </row>
    <row r="14" spans="1:17" x14ac:dyDescent="0.35">
      <c r="A14" s="9"/>
      <c r="B14" s="9"/>
      <c r="C14" s="9"/>
      <c r="D14" s="9"/>
      <c r="E14" t="s">
        <v>4</v>
      </c>
      <c r="F14" t="s">
        <v>5</v>
      </c>
      <c r="G14" t="s">
        <v>6</v>
      </c>
      <c r="H14" t="s">
        <v>7</v>
      </c>
      <c r="L14" s="10" t="s">
        <v>24</v>
      </c>
      <c r="M14" s="10" t="s">
        <v>25</v>
      </c>
      <c r="N14" s="1" t="s">
        <v>2</v>
      </c>
      <c r="O14" s="1" t="s">
        <v>21</v>
      </c>
      <c r="P14" s="9" t="s">
        <v>22</v>
      </c>
      <c r="Q14" s="9" t="s">
        <v>23</v>
      </c>
    </row>
    <row r="15" spans="1:17" x14ac:dyDescent="0.35">
      <c r="A15" s="9" t="s">
        <v>27</v>
      </c>
      <c r="B15" s="9">
        <v>1</v>
      </c>
      <c r="C15" s="9">
        <v>2.5</v>
      </c>
      <c r="D15" s="9">
        <v>2.4</v>
      </c>
      <c r="E15">
        <f>AVERAGE(C15:C19)</f>
        <v>2.54</v>
      </c>
      <c r="F15">
        <f>STDEV(C15:C19)</f>
        <v>8.9442719099991672E-2</v>
      </c>
      <c r="G15">
        <f>AVERAGE(D15:D19)</f>
        <v>2.48</v>
      </c>
      <c r="H15">
        <f>STDEV(D15:D19)</f>
        <v>8.3666002653407623E-2</v>
      </c>
      <c r="L15" s="10">
        <v>2.7</v>
      </c>
      <c r="M15" s="10">
        <v>2.4</v>
      </c>
      <c r="N15" s="1">
        <v>3.4</v>
      </c>
      <c r="O15" s="1">
        <v>3.4</v>
      </c>
      <c r="P15" s="9">
        <v>3.1</v>
      </c>
      <c r="Q15" s="9">
        <v>2.6</v>
      </c>
    </row>
    <row r="16" spans="1:17" x14ac:dyDescent="0.35">
      <c r="A16" s="9"/>
      <c r="B16" s="9">
        <v>2</v>
      </c>
      <c r="C16" s="9">
        <v>2.4</v>
      </c>
      <c r="D16" s="9">
        <v>2.4</v>
      </c>
      <c r="L16" s="10">
        <v>2.7</v>
      </c>
      <c r="M16" s="10">
        <v>2.5</v>
      </c>
      <c r="N16" s="1">
        <v>3.8</v>
      </c>
      <c r="O16" s="1">
        <v>3.4</v>
      </c>
      <c r="P16" s="9">
        <v>3.2</v>
      </c>
      <c r="Q16" s="9">
        <v>2.7</v>
      </c>
    </row>
    <row r="17" spans="1:17" x14ac:dyDescent="0.35">
      <c r="A17" s="9"/>
      <c r="B17" s="9">
        <v>3</v>
      </c>
      <c r="C17" s="9">
        <v>2.6</v>
      </c>
      <c r="D17" s="9">
        <v>2.5</v>
      </c>
      <c r="L17" s="10">
        <v>2.7</v>
      </c>
      <c r="M17" s="10">
        <v>2.4</v>
      </c>
      <c r="N17" s="1">
        <v>3.7</v>
      </c>
      <c r="O17" s="1">
        <v>3.5</v>
      </c>
      <c r="P17" s="9">
        <v>2.9</v>
      </c>
      <c r="Q17" s="9">
        <v>2.7</v>
      </c>
    </row>
    <row r="18" spans="1:17" x14ac:dyDescent="0.35">
      <c r="A18" s="9"/>
      <c r="B18" s="9">
        <v>4</v>
      </c>
      <c r="C18" s="9">
        <v>2.6</v>
      </c>
      <c r="D18" s="9">
        <v>2.6</v>
      </c>
      <c r="L18" s="10">
        <v>2.6</v>
      </c>
      <c r="M18" s="10">
        <v>2.5</v>
      </c>
      <c r="N18" s="1">
        <v>3.5</v>
      </c>
      <c r="O18" s="1">
        <v>3.5</v>
      </c>
      <c r="P18" s="9">
        <v>3.1</v>
      </c>
      <c r="Q18" s="9">
        <v>2.9</v>
      </c>
    </row>
    <row r="19" spans="1:17" x14ac:dyDescent="0.35">
      <c r="A19" s="9"/>
      <c r="B19" s="9">
        <v>5</v>
      </c>
      <c r="C19" s="9">
        <v>2.6</v>
      </c>
      <c r="D19" s="9">
        <v>2.5</v>
      </c>
      <c r="L19" s="10">
        <v>2.6</v>
      </c>
      <c r="M19" s="10">
        <v>2.5</v>
      </c>
      <c r="N19" s="1">
        <v>3.6</v>
      </c>
      <c r="O19" s="1">
        <v>3.7</v>
      </c>
      <c r="P19" s="9">
        <v>3.2</v>
      </c>
      <c r="Q19" s="9">
        <v>2.7</v>
      </c>
    </row>
    <row r="20" spans="1:17" x14ac:dyDescent="0.35">
      <c r="E20" s="8">
        <f>AVERAGE(E3,E9,E15)</f>
        <v>2.5866666666666669</v>
      </c>
      <c r="F20" s="8">
        <f>AVERAGE(F3,F9,F15)</f>
        <v>9.8624161243846431E-2</v>
      </c>
      <c r="G20" s="8">
        <f t="shared" ref="G20:H20" si="0">AVERAGE(G3,G9,G15)</f>
        <v>2.4533333333333331</v>
      </c>
      <c r="H20" s="8">
        <f t="shared" si="0"/>
        <v>8.960743550265908E-2</v>
      </c>
      <c r="L20" s="10">
        <v>2.5</v>
      </c>
      <c r="M20" s="10">
        <v>2.4</v>
      </c>
      <c r="N20" s="1">
        <v>3.4</v>
      </c>
      <c r="O20" s="1">
        <v>3.4</v>
      </c>
      <c r="P20" s="9">
        <v>2.9</v>
      </c>
      <c r="Q20" s="9">
        <v>2.7</v>
      </c>
    </row>
    <row r="21" spans="1:17" x14ac:dyDescent="0.35">
      <c r="L21" s="10">
        <v>2.5</v>
      </c>
      <c r="M21" s="10">
        <v>2.2000000000000002</v>
      </c>
      <c r="N21" s="1">
        <v>3.4</v>
      </c>
      <c r="O21" s="1">
        <v>3.3</v>
      </c>
      <c r="P21" s="9">
        <v>2.9</v>
      </c>
      <c r="Q21" s="9">
        <v>2.7</v>
      </c>
    </row>
    <row r="22" spans="1:17" x14ac:dyDescent="0.35">
      <c r="A22" s="1" t="s">
        <v>0</v>
      </c>
      <c r="B22" s="1" t="s">
        <v>1</v>
      </c>
      <c r="C22" s="1" t="s">
        <v>2</v>
      </c>
      <c r="D22" s="1" t="s">
        <v>3</v>
      </c>
      <c r="E22" t="s">
        <v>4</v>
      </c>
      <c r="F22" t="s">
        <v>5</v>
      </c>
      <c r="G22" t="s">
        <v>6</v>
      </c>
      <c r="H22" t="s">
        <v>7</v>
      </c>
      <c r="L22" s="10">
        <v>2.4</v>
      </c>
      <c r="M22" s="10">
        <v>2.5</v>
      </c>
      <c r="N22" s="1">
        <v>3.5</v>
      </c>
      <c r="O22" s="1">
        <v>3.4</v>
      </c>
      <c r="P22" s="9">
        <v>2.9</v>
      </c>
      <c r="Q22" s="9">
        <v>2.8</v>
      </c>
    </row>
    <row r="23" spans="1:17" x14ac:dyDescent="0.35">
      <c r="A23" s="1" t="s">
        <v>10</v>
      </c>
      <c r="B23" s="1">
        <v>1</v>
      </c>
      <c r="C23" s="1">
        <v>3.4</v>
      </c>
      <c r="D23" s="1">
        <v>3.4</v>
      </c>
      <c r="E23">
        <f>AVERAGE(C23:C27)</f>
        <v>3.6</v>
      </c>
      <c r="F23">
        <f>STDEV(C23:C27)</f>
        <v>0.15811388300841897</v>
      </c>
      <c r="G23">
        <f>AVERAGE(D23:D27)</f>
        <v>3.5</v>
      </c>
      <c r="H23">
        <f>STDEV(D23:D27)</f>
        <v>0.12247448713915901</v>
      </c>
      <c r="L23" s="10">
        <v>2.6</v>
      </c>
      <c r="M23" s="10">
        <v>2.5</v>
      </c>
      <c r="N23" s="1">
        <v>3.3</v>
      </c>
      <c r="O23" s="1">
        <v>3.4</v>
      </c>
      <c r="P23" s="9">
        <v>3.2</v>
      </c>
      <c r="Q23" s="9">
        <v>2.7</v>
      </c>
    </row>
    <row r="24" spans="1:17" x14ac:dyDescent="0.35">
      <c r="A24" s="1" t="s">
        <v>11</v>
      </c>
      <c r="B24" s="1">
        <v>2</v>
      </c>
      <c r="C24" s="1">
        <v>3.8</v>
      </c>
      <c r="D24" s="1">
        <v>3.4</v>
      </c>
      <c r="L24" s="10">
        <v>2.8</v>
      </c>
      <c r="M24" s="10">
        <v>2.5</v>
      </c>
      <c r="N24" s="1">
        <v>3.2</v>
      </c>
      <c r="O24" s="1">
        <v>3.3</v>
      </c>
      <c r="P24" s="9">
        <v>3.2</v>
      </c>
      <c r="Q24" s="9">
        <v>2.7</v>
      </c>
    </row>
    <row r="25" spans="1:17" x14ac:dyDescent="0.35">
      <c r="A25" s="1"/>
      <c r="B25" s="1">
        <v>3</v>
      </c>
      <c r="C25" s="1">
        <v>3.7</v>
      </c>
      <c r="D25" s="1">
        <v>3.5</v>
      </c>
      <c r="L25" s="10">
        <v>2.5</v>
      </c>
      <c r="M25" s="10">
        <v>2.4</v>
      </c>
      <c r="N25" s="1">
        <v>3.3</v>
      </c>
      <c r="O25" s="1">
        <v>3.1</v>
      </c>
      <c r="P25" s="9">
        <v>2.7</v>
      </c>
      <c r="Q25" s="9">
        <v>2.5</v>
      </c>
    </row>
    <row r="26" spans="1:17" x14ac:dyDescent="0.35">
      <c r="A26" s="1"/>
      <c r="B26" s="1">
        <v>4</v>
      </c>
      <c r="C26" s="1">
        <v>3.5</v>
      </c>
      <c r="D26" s="1">
        <v>3.5</v>
      </c>
      <c r="L26" s="10">
        <v>2.4</v>
      </c>
      <c r="M26" s="10">
        <v>2.4</v>
      </c>
      <c r="N26" s="1">
        <v>3.2</v>
      </c>
      <c r="O26" s="1">
        <v>3.2</v>
      </c>
      <c r="P26" s="9">
        <v>2.9</v>
      </c>
      <c r="Q26" s="9">
        <v>2.5</v>
      </c>
    </row>
    <row r="27" spans="1:17" x14ac:dyDescent="0.35">
      <c r="A27" s="1"/>
      <c r="B27" s="1">
        <v>5</v>
      </c>
      <c r="C27" s="1">
        <v>3.6</v>
      </c>
      <c r="D27" s="1">
        <v>3.7</v>
      </c>
      <c r="L27" s="10">
        <v>2.6</v>
      </c>
      <c r="M27" s="10">
        <v>2.5</v>
      </c>
      <c r="N27" s="1">
        <v>3.3</v>
      </c>
      <c r="O27" s="1">
        <v>3.3</v>
      </c>
      <c r="P27" s="9">
        <v>2.9</v>
      </c>
      <c r="Q27" s="9">
        <v>2.6</v>
      </c>
    </row>
    <row r="28" spans="1:17" x14ac:dyDescent="0.35">
      <c r="E28" t="s">
        <v>4</v>
      </c>
      <c r="F28" t="s">
        <v>5</v>
      </c>
      <c r="G28" t="s">
        <v>6</v>
      </c>
      <c r="H28" t="s">
        <v>7</v>
      </c>
      <c r="L28" s="10">
        <v>2.6</v>
      </c>
      <c r="M28" s="10">
        <v>2.6</v>
      </c>
      <c r="N28" s="1">
        <v>3.5</v>
      </c>
      <c r="O28" s="1">
        <v>3.4</v>
      </c>
      <c r="P28" s="9">
        <v>2.9</v>
      </c>
      <c r="Q28" s="9">
        <v>2.5</v>
      </c>
    </row>
    <row r="29" spans="1:17" x14ac:dyDescent="0.35">
      <c r="A29" t="s">
        <v>14</v>
      </c>
      <c r="B29" s="1">
        <v>1</v>
      </c>
      <c r="C29" s="1">
        <v>3.4</v>
      </c>
      <c r="D29" s="1">
        <v>3.4</v>
      </c>
      <c r="E29">
        <f>AVERAGE(C29:C33)</f>
        <v>3.3600000000000003</v>
      </c>
      <c r="F29">
        <f>STDEV(C29:C33)</f>
        <v>0.11401754250991374</v>
      </c>
      <c r="G29">
        <f>AVERAGE(D29:D33)</f>
        <v>3.3600000000000003</v>
      </c>
      <c r="H29">
        <f>STDEV(D29:D33)</f>
        <v>5.4772255750516662E-2</v>
      </c>
      <c r="L29" s="10">
        <v>2.6</v>
      </c>
      <c r="M29" s="10">
        <v>2.5</v>
      </c>
      <c r="N29" s="1">
        <v>3.4</v>
      </c>
      <c r="O29" s="1">
        <v>3</v>
      </c>
      <c r="P29" s="9">
        <v>3</v>
      </c>
      <c r="Q29" s="9">
        <v>2.5</v>
      </c>
    </row>
    <row r="30" spans="1:17" x14ac:dyDescent="0.35">
      <c r="B30" s="1">
        <v>2</v>
      </c>
      <c r="C30" s="1">
        <v>3.4</v>
      </c>
      <c r="D30" s="1">
        <v>3.3</v>
      </c>
    </row>
    <row r="31" spans="1:17" x14ac:dyDescent="0.35">
      <c r="B31" s="1">
        <v>3</v>
      </c>
      <c r="C31" s="1">
        <v>3.5</v>
      </c>
      <c r="D31" s="1">
        <v>3.4</v>
      </c>
    </row>
    <row r="32" spans="1:17" x14ac:dyDescent="0.35">
      <c r="B32" s="1">
        <v>4</v>
      </c>
      <c r="C32" s="1">
        <v>3.3</v>
      </c>
      <c r="D32" s="1">
        <v>3.4</v>
      </c>
    </row>
    <row r="33" spans="1:8" x14ac:dyDescent="0.35">
      <c r="B33" s="1">
        <v>5</v>
      </c>
      <c r="C33" s="1">
        <v>3.2</v>
      </c>
      <c r="D33" s="1">
        <v>3.3</v>
      </c>
    </row>
    <row r="34" spans="1:8" x14ac:dyDescent="0.35">
      <c r="B34" s="1"/>
      <c r="C34" s="1"/>
      <c r="D34" s="1"/>
      <c r="E34" t="s">
        <v>4</v>
      </c>
      <c r="F34" t="s">
        <v>5</v>
      </c>
      <c r="G34" t="s">
        <v>6</v>
      </c>
      <c r="H34" t="s">
        <v>7</v>
      </c>
    </row>
    <row r="35" spans="1:8" x14ac:dyDescent="0.35">
      <c r="A35" t="s">
        <v>20</v>
      </c>
      <c r="B35" s="1">
        <v>1</v>
      </c>
      <c r="C35" s="1">
        <v>3.3</v>
      </c>
      <c r="D35" s="1">
        <v>3.1</v>
      </c>
      <c r="E35">
        <f>AVERAGE(C35:C39)</f>
        <v>3.34</v>
      </c>
      <c r="F35">
        <f>STDEV(C35:C39)</f>
        <v>0.11401754250991376</v>
      </c>
      <c r="G35">
        <f>AVERAGE(D35:D39)</f>
        <v>3.2</v>
      </c>
      <c r="H35">
        <f>STDEV(D35:D39)</f>
        <v>0.15811388300841892</v>
      </c>
    </row>
    <row r="36" spans="1:8" x14ac:dyDescent="0.35">
      <c r="B36" s="1">
        <v>2</v>
      </c>
      <c r="C36" s="1">
        <v>3.2</v>
      </c>
      <c r="D36" s="1">
        <v>3.2</v>
      </c>
    </row>
    <row r="37" spans="1:8" x14ac:dyDescent="0.35">
      <c r="B37" s="1">
        <v>3</v>
      </c>
      <c r="C37" s="1">
        <v>3.3</v>
      </c>
      <c r="D37" s="1">
        <v>3.3</v>
      </c>
    </row>
    <row r="38" spans="1:8" x14ac:dyDescent="0.35">
      <c r="B38" s="1">
        <v>4</v>
      </c>
      <c r="C38" s="1">
        <v>3.5</v>
      </c>
      <c r="D38" s="1">
        <v>3.4</v>
      </c>
    </row>
    <row r="39" spans="1:8" x14ac:dyDescent="0.35">
      <c r="B39" s="1">
        <v>5</v>
      </c>
      <c r="C39" s="1">
        <v>3.4</v>
      </c>
      <c r="D39" s="1">
        <v>3</v>
      </c>
      <c r="E39" s="7">
        <f>AVERAGE(E23,E29,E35)</f>
        <v>3.4333333333333336</v>
      </c>
      <c r="F39" s="7">
        <f t="shared" ref="F39:H39" si="1">AVERAGE(F23,F29,F35)</f>
        <v>0.12871632267608216</v>
      </c>
      <c r="G39" s="7">
        <f t="shared" si="1"/>
        <v>3.3533333333333335</v>
      </c>
      <c r="H39" s="7">
        <f t="shared" si="1"/>
        <v>0.11178687529936486</v>
      </c>
    </row>
    <row r="40" spans="1:8" x14ac:dyDescent="0.35">
      <c r="A40" t="s">
        <v>28</v>
      </c>
    </row>
    <row r="41" spans="1:8" x14ac:dyDescent="0.35">
      <c r="A41" t="s">
        <v>30</v>
      </c>
      <c r="B41" s="11" t="s">
        <v>1</v>
      </c>
      <c r="C41" s="11" t="s">
        <v>31</v>
      </c>
      <c r="D41" s="11" t="s">
        <v>32</v>
      </c>
      <c r="E41" t="s">
        <v>4</v>
      </c>
      <c r="F41" t="s">
        <v>5</v>
      </c>
      <c r="G41" t="s">
        <v>6</v>
      </c>
      <c r="H41" t="s">
        <v>7</v>
      </c>
    </row>
    <row r="42" spans="1:8" x14ac:dyDescent="0.35">
      <c r="A42" t="s">
        <v>33</v>
      </c>
      <c r="B42" s="11">
        <v>1</v>
      </c>
      <c r="C42" s="11">
        <v>2.9</v>
      </c>
      <c r="D42" s="11">
        <v>2.7</v>
      </c>
      <c r="E42">
        <f>AVERAGE(C42:C46)</f>
        <v>3.02</v>
      </c>
      <c r="F42">
        <f>STDEV(C42:C46)</f>
        <v>8.3666002653407637E-2</v>
      </c>
      <c r="G42">
        <f>AVERAGE(D42:D46)</f>
        <v>2.7800000000000002</v>
      </c>
      <c r="H42">
        <f>STDEV(D42:D46)</f>
        <v>4.4721359549995635E-2</v>
      </c>
    </row>
    <row r="43" spans="1:8" x14ac:dyDescent="0.35">
      <c r="B43" s="11">
        <v>2</v>
      </c>
      <c r="C43" s="11">
        <v>3</v>
      </c>
      <c r="D43" s="11">
        <v>2.8</v>
      </c>
    </row>
    <row r="44" spans="1:8" x14ac:dyDescent="0.35">
      <c r="B44" s="11">
        <v>3</v>
      </c>
      <c r="C44" s="11">
        <v>3.1</v>
      </c>
      <c r="D44" s="11">
        <v>2.8</v>
      </c>
    </row>
    <row r="45" spans="1:8" x14ac:dyDescent="0.35">
      <c r="B45" s="11">
        <v>4</v>
      </c>
      <c r="C45" s="11">
        <v>3</v>
      </c>
      <c r="D45" s="11">
        <v>2.8</v>
      </c>
    </row>
    <row r="46" spans="1:8" x14ac:dyDescent="0.35">
      <c r="B46" s="11">
        <v>5</v>
      </c>
      <c r="C46" s="11">
        <v>3.1</v>
      </c>
      <c r="D46" s="11">
        <v>2.8</v>
      </c>
    </row>
    <row r="47" spans="1:8" x14ac:dyDescent="0.35">
      <c r="E47" t="s">
        <v>4</v>
      </c>
      <c r="F47" t="s">
        <v>5</v>
      </c>
      <c r="G47" t="s">
        <v>6</v>
      </c>
      <c r="H47" t="s">
        <v>7</v>
      </c>
    </row>
    <row r="48" spans="1:8" x14ac:dyDescent="0.35">
      <c r="A48" t="s">
        <v>34</v>
      </c>
      <c r="B48" s="10">
        <v>1</v>
      </c>
      <c r="C48" s="10">
        <v>3</v>
      </c>
      <c r="D48" s="10">
        <v>2.7</v>
      </c>
      <c r="E48">
        <f>AVERAGE(C48:C52)</f>
        <v>3</v>
      </c>
      <c r="F48">
        <f>STDEV(C48:C52)</f>
        <v>7.0710678118654821E-2</v>
      </c>
      <c r="G48">
        <f>AVERAGE(D48:D52)</f>
        <v>2.72</v>
      </c>
      <c r="H48">
        <f>STDEV(D48:D52)</f>
        <v>4.4721359549995635E-2</v>
      </c>
    </row>
    <row r="49" spans="1:8" x14ac:dyDescent="0.35">
      <c r="B49" s="10">
        <v>2</v>
      </c>
      <c r="C49" s="10">
        <v>3</v>
      </c>
      <c r="D49" s="10">
        <v>2.7</v>
      </c>
    </row>
    <row r="50" spans="1:8" x14ac:dyDescent="0.35">
      <c r="B50" s="10">
        <v>3</v>
      </c>
      <c r="C50" s="10">
        <v>3.1</v>
      </c>
      <c r="D50" s="10">
        <v>2.7</v>
      </c>
    </row>
    <row r="51" spans="1:8" x14ac:dyDescent="0.35">
      <c r="B51" s="10">
        <v>4</v>
      </c>
      <c r="C51" s="10">
        <v>2.9</v>
      </c>
      <c r="D51" s="10">
        <v>2.8</v>
      </c>
    </row>
    <row r="52" spans="1:8" x14ac:dyDescent="0.35">
      <c r="B52" s="10">
        <v>5</v>
      </c>
      <c r="C52" s="10">
        <v>3</v>
      </c>
      <c r="D52" s="10">
        <v>2.7</v>
      </c>
    </row>
    <row r="53" spans="1:8" x14ac:dyDescent="0.35">
      <c r="E53" t="s">
        <v>4</v>
      </c>
      <c r="F53" t="s">
        <v>5</v>
      </c>
      <c r="G53" t="s">
        <v>6</v>
      </c>
      <c r="H53" t="s">
        <v>7</v>
      </c>
    </row>
    <row r="54" spans="1:8" x14ac:dyDescent="0.35">
      <c r="A54" t="s">
        <v>35</v>
      </c>
      <c r="B54" s="10">
        <v>1</v>
      </c>
      <c r="C54" s="10">
        <v>2.9</v>
      </c>
      <c r="D54" s="10">
        <v>2.7</v>
      </c>
      <c r="E54">
        <f>AVERAGE(C54:C58)</f>
        <v>3</v>
      </c>
      <c r="F54">
        <f>STDEV(C54:C58)</f>
        <v>0.10000000000000009</v>
      </c>
      <c r="G54">
        <f>AVERAGE(D54:D58)</f>
        <v>2.66</v>
      </c>
      <c r="H54">
        <f>STDEV(D54:D58)</f>
        <v>5.4772255750516662E-2</v>
      </c>
    </row>
    <row r="55" spans="1:8" x14ac:dyDescent="0.35">
      <c r="B55" s="10">
        <v>2</v>
      </c>
      <c r="C55" s="10">
        <v>3</v>
      </c>
      <c r="D55" s="10">
        <v>2.6</v>
      </c>
    </row>
    <row r="56" spans="1:8" x14ac:dyDescent="0.35">
      <c r="B56" s="10">
        <v>3</v>
      </c>
      <c r="C56" s="10">
        <v>3.1</v>
      </c>
      <c r="D56" s="10">
        <v>2.7</v>
      </c>
    </row>
    <row r="57" spans="1:8" x14ac:dyDescent="0.35">
      <c r="B57" s="10">
        <v>4</v>
      </c>
      <c r="C57" s="10">
        <v>3.1</v>
      </c>
      <c r="D57" s="10">
        <v>2.6</v>
      </c>
    </row>
    <row r="58" spans="1:8" x14ac:dyDescent="0.35">
      <c r="B58" s="10">
        <v>5</v>
      </c>
      <c r="C58" s="10">
        <v>2.9</v>
      </c>
      <c r="D58" s="10">
        <v>2.7</v>
      </c>
    </row>
    <row r="59" spans="1:8" x14ac:dyDescent="0.35">
      <c r="E59" t="s">
        <v>4</v>
      </c>
      <c r="F59" t="s">
        <v>5</v>
      </c>
      <c r="G59" t="s">
        <v>6</v>
      </c>
      <c r="H59" t="s">
        <v>7</v>
      </c>
    </row>
    <row r="60" spans="1:8" x14ac:dyDescent="0.35">
      <c r="A60" t="s">
        <v>36</v>
      </c>
      <c r="B60" s="11">
        <v>1</v>
      </c>
      <c r="C60" s="11">
        <v>2.8</v>
      </c>
      <c r="D60" s="11">
        <v>2.7</v>
      </c>
      <c r="E60">
        <f>AVERAGE(C60:C64)</f>
        <v>2.88</v>
      </c>
      <c r="F60">
        <f>STDEV(C60:C64)</f>
        <v>8.3666002653407637E-2</v>
      </c>
      <c r="G60">
        <f>AVERAGE(D60:D64)</f>
        <v>2.6799999999999997</v>
      </c>
      <c r="H60">
        <f>STDEV(D60:D64)</f>
        <v>4.4721359549995836E-2</v>
      </c>
    </row>
    <row r="61" spans="1:8" x14ac:dyDescent="0.35">
      <c r="B61" s="11">
        <v>2</v>
      </c>
      <c r="C61" s="11">
        <v>2.8</v>
      </c>
      <c r="D61" s="11">
        <v>2.7</v>
      </c>
    </row>
    <row r="62" spans="1:8" x14ac:dyDescent="0.35">
      <c r="B62" s="11">
        <v>3</v>
      </c>
      <c r="C62" s="11">
        <v>3</v>
      </c>
      <c r="D62" s="11">
        <v>2.6</v>
      </c>
    </row>
    <row r="63" spans="1:8" x14ac:dyDescent="0.35">
      <c r="B63" s="11">
        <v>4</v>
      </c>
      <c r="C63" s="11">
        <v>2.9</v>
      </c>
      <c r="D63" s="11">
        <v>2.7</v>
      </c>
    </row>
    <row r="64" spans="1:8" x14ac:dyDescent="0.35">
      <c r="B64" s="11">
        <v>5</v>
      </c>
      <c r="C64" s="11">
        <v>2.9</v>
      </c>
      <c r="D64" s="11">
        <v>2.7</v>
      </c>
    </row>
    <row r="65" spans="1:8" x14ac:dyDescent="0.35">
      <c r="E65" t="s">
        <v>4</v>
      </c>
      <c r="F65" t="s">
        <v>5</v>
      </c>
      <c r="G65" t="s">
        <v>6</v>
      </c>
      <c r="H65" t="s">
        <v>7</v>
      </c>
    </row>
    <row r="66" spans="1:8" x14ac:dyDescent="0.35">
      <c r="A66" t="s">
        <v>37</v>
      </c>
      <c r="B66" s="10">
        <v>1</v>
      </c>
      <c r="C66" s="10">
        <v>2.9</v>
      </c>
      <c r="D66" s="10">
        <v>2.5</v>
      </c>
      <c r="E66">
        <f>AVERAGE(C66:C70)</f>
        <v>2.9</v>
      </c>
      <c r="F66">
        <f>STDEV(C66:C70)</f>
        <v>7.0710678118654821E-2</v>
      </c>
      <c r="G66">
        <f>AVERAGE(D66:D70)</f>
        <v>2.52</v>
      </c>
      <c r="H66">
        <f>STDEV(D66:D70)</f>
        <v>4.4721359549995836E-2</v>
      </c>
    </row>
    <row r="67" spans="1:8" x14ac:dyDescent="0.35">
      <c r="B67" s="10">
        <v>2</v>
      </c>
      <c r="C67" s="10">
        <v>2.9</v>
      </c>
      <c r="D67" s="10">
        <v>2.5</v>
      </c>
    </row>
    <row r="68" spans="1:8" x14ac:dyDescent="0.35">
      <c r="B68" s="10">
        <v>3</v>
      </c>
      <c r="C68" s="10">
        <v>2.9</v>
      </c>
      <c r="D68" s="10">
        <v>2.5</v>
      </c>
    </row>
    <row r="69" spans="1:8" x14ac:dyDescent="0.35">
      <c r="B69" s="10">
        <v>4</v>
      </c>
      <c r="C69" s="10">
        <v>2.8</v>
      </c>
      <c r="D69" s="10">
        <v>2.6</v>
      </c>
    </row>
    <row r="70" spans="1:8" x14ac:dyDescent="0.35">
      <c r="B70" s="10">
        <v>5</v>
      </c>
      <c r="C70" s="10">
        <v>3</v>
      </c>
      <c r="D70" s="10">
        <v>2.5</v>
      </c>
    </row>
    <row r="71" spans="1:8" x14ac:dyDescent="0.35">
      <c r="E71" t="s">
        <v>4</v>
      </c>
      <c r="F71" t="s">
        <v>5</v>
      </c>
      <c r="G71" t="s">
        <v>6</v>
      </c>
      <c r="H71" t="s">
        <v>7</v>
      </c>
    </row>
    <row r="72" spans="1:8" x14ac:dyDescent="0.35">
      <c r="A72" t="s">
        <v>38</v>
      </c>
      <c r="B72" s="11">
        <v>1</v>
      </c>
      <c r="C72" s="11">
        <v>2.9</v>
      </c>
      <c r="D72" s="11">
        <v>2.4</v>
      </c>
      <c r="E72">
        <f>AVERAGE(C72:C76)</f>
        <v>2.8</v>
      </c>
      <c r="F72">
        <f>STDEV(C72:C76)</f>
        <v>9.9999999999999867E-2</v>
      </c>
      <c r="G72">
        <f>AVERAGE(D72:D76)</f>
        <v>2.38</v>
      </c>
      <c r="H72">
        <f>STDEV(D72:D76)</f>
        <v>4.4721359549995836E-2</v>
      </c>
    </row>
    <row r="73" spans="1:8" x14ac:dyDescent="0.35">
      <c r="B73" s="11">
        <v>2</v>
      </c>
      <c r="C73" s="11">
        <v>2.8</v>
      </c>
      <c r="D73" s="11">
        <v>2.4</v>
      </c>
    </row>
    <row r="74" spans="1:8" x14ac:dyDescent="0.35">
      <c r="B74" s="11">
        <v>3</v>
      </c>
      <c r="C74" s="11">
        <v>2.7</v>
      </c>
      <c r="D74" s="11">
        <v>2.4</v>
      </c>
    </row>
    <row r="75" spans="1:8" x14ac:dyDescent="0.35">
      <c r="B75" s="11">
        <v>4</v>
      </c>
      <c r="C75" s="11">
        <v>2.7</v>
      </c>
      <c r="D75" s="11">
        <v>2.2999999999999998</v>
      </c>
    </row>
    <row r="76" spans="1:8" x14ac:dyDescent="0.35">
      <c r="B76" s="11">
        <v>5</v>
      </c>
      <c r="C76" s="11">
        <v>2.9</v>
      </c>
      <c r="D76" s="11">
        <v>2.4</v>
      </c>
    </row>
    <row r="77" spans="1:8" x14ac:dyDescent="0.35">
      <c r="E77" t="s">
        <v>4</v>
      </c>
      <c r="F77" t="s">
        <v>5</v>
      </c>
      <c r="G77" t="s">
        <v>6</v>
      </c>
      <c r="H77" t="s">
        <v>7</v>
      </c>
    </row>
    <row r="78" spans="1:8" x14ac:dyDescent="0.35">
      <c r="A78" t="s">
        <v>39</v>
      </c>
      <c r="B78" s="10">
        <v>1</v>
      </c>
      <c r="C78" s="10">
        <v>2.8</v>
      </c>
      <c r="D78" s="10">
        <v>2.4</v>
      </c>
      <c r="E78">
        <f>AVERAGE(C78:C82)</f>
        <v>2.8600000000000003</v>
      </c>
      <c r="F78">
        <f>STDEV(C78:C82)</f>
        <v>0.13416407864998736</v>
      </c>
      <c r="G78">
        <f>AVERAGE(D78:D82)</f>
        <v>2.5</v>
      </c>
      <c r="H78">
        <f>STDEV(D78:D82)</f>
        <v>0.10000000000000009</v>
      </c>
    </row>
    <row r="79" spans="1:8" x14ac:dyDescent="0.35">
      <c r="B79" s="10">
        <v>2</v>
      </c>
      <c r="C79" s="10">
        <v>3</v>
      </c>
      <c r="D79" s="10">
        <v>2.6</v>
      </c>
    </row>
    <row r="80" spans="1:8" x14ac:dyDescent="0.35">
      <c r="B80" s="10">
        <v>3</v>
      </c>
      <c r="C80" s="10">
        <v>3</v>
      </c>
      <c r="D80" s="10">
        <v>2.4</v>
      </c>
    </row>
    <row r="81" spans="1:8" x14ac:dyDescent="0.35">
      <c r="B81" s="10">
        <v>4</v>
      </c>
      <c r="C81" s="10">
        <v>2.8</v>
      </c>
      <c r="D81" s="10">
        <v>2.6</v>
      </c>
    </row>
    <row r="82" spans="1:8" x14ac:dyDescent="0.35">
      <c r="B82" s="10">
        <v>5</v>
      </c>
      <c r="C82" s="10">
        <v>2.7</v>
      </c>
      <c r="D82" s="10">
        <v>2.5</v>
      </c>
    </row>
    <row r="83" spans="1:8" x14ac:dyDescent="0.35">
      <c r="A83" s="10"/>
      <c r="B83" s="10"/>
      <c r="C83" s="10" t="s">
        <v>40</v>
      </c>
      <c r="D83" s="10" t="s">
        <v>41</v>
      </c>
      <c r="E83" t="s">
        <v>4</v>
      </c>
      <c r="F83" t="s">
        <v>5</v>
      </c>
      <c r="G83" t="s">
        <v>6</v>
      </c>
      <c r="H83" t="s">
        <v>7</v>
      </c>
    </row>
    <row r="84" spans="1:8" x14ac:dyDescent="0.35">
      <c r="A84" s="10" t="s">
        <v>42</v>
      </c>
      <c r="B84" s="10">
        <v>1</v>
      </c>
      <c r="C84" s="10">
        <v>3.1</v>
      </c>
      <c r="D84" s="10">
        <v>2.8</v>
      </c>
      <c r="E84">
        <f>AVERAGE(C84:C88)</f>
        <v>3.22</v>
      </c>
      <c r="F84">
        <f>STDEV(C84:C88)</f>
        <v>8.3666002653407415E-2</v>
      </c>
      <c r="G84">
        <f>AVERAGE(D84:D88)</f>
        <v>2.82</v>
      </c>
      <c r="H84">
        <f>STDEV(D84:D88)</f>
        <v>4.4721359549995836E-2</v>
      </c>
    </row>
    <row r="85" spans="1:8" x14ac:dyDescent="0.35">
      <c r="A85" s="10" t="s">
        <v>43</v>
      </c>
      <c r="B85" s="10">
        <v>2</v>
      </c>
      <c r="C85" s="10">
        <v>3.2</v>
      </c>
      <c r="D85" s="10">
        <v>2.8</v>
      </c>
    </row>
    <row r="86" spans="1:8" x14ac:dyDescent="0.35">
      <c r="A86" s="10"/>
      <c r="B86" s="10">
        <v>3</v>
      </c>
      <c r="C86" s="10">
        <v>3.3</v>
      </c>
      <c r="D86" s="10">
        <v>2.8</v>
      </c>
    </row>
    <row r="87" spans="1:8" x14ac:dyDescent="0.35">
      <c r="A87" s="10"/>
      <c r="B87" s="10">
        <v>4</v>
      </c>
      <c r="C87" s="10">
        <v>3.3</v>
      </c>
      <c r="D87" s="10">
        <v>2.8</v>
      </c>
    </row>
    <row r="88" spans="1:8" x14ac:dyDescent="0.35">
      <c r="A88" s="10"/>
      <c r="B88" s="10">
        <v>5</v>
      </c>
      <c r="C88" s="10">
        <v>3.2</v>
      </c>
      <c r="D88" s="10">
        <v>2.9</v>
      </c>
    </row>
    <row r="89" spans="1:8" x14ac:dyDescent="0.35">
      <c r="E89" t="s">
        <v>4</v>
      </c>
      <c r="F89" t="s">
        <v>5</v>
      </c>
      <c r="G89" t="s">
        <v>6</v>
      </c>
      <c r="H89" t="s">
        <v>7</v>
      </c>
    </row>
    <row r="90" spans="1:8" x14ac:dyDescent="0.35">
      <c r="A90" t="s">
        <v>44</v>
      </c>
      <c r="B90" s="10">
        <v>1</v>
      </c>
      <c r="C90" s="10">
        <v>3.5</v>
      </c>
      <c r="D90" s="10">
        <v>2.9</v>
      </c>
      <c r="E90">
        <f>AVERAGE(C90:C94)</f>
        <v>3.3600000000000003</v>
      </c>
      <c r="F90">
        <f>STDEV(C90:C94)</f>
        <v>0.11401754250991375</v>
      </c>
      <c r="G90">
        <f>AVERAGE(D90:D94)</f>
        <v>3</v>
      </c>
      <c r="H90">
        <f>STDEV(D90:D94)</f>
        <v>0.10000000000000009</v>
      </c>
    </row>
    <row r="91" spans="1:8" x14ac:dyDescent="0.35">
      <c r="B91" s="10">
        <v>2</v>
      </c>
      <c r="C91" s="10">
        <v>3.2</v>
      </c>
      <c r="D91" s="10">
        <v>3.1</v>
      </c>
    </row>
    <row r="92" spans="1:8" x14ac:dyDescent="0.35">
      <c r="B92" s="10">
        <v>3</v>
      </c>
      <c r="C92" s="10">
        <v>3.3</v>
      </c>
      <c r="D92" s="10">
        <v>2.9</v>
      </c>
    </row>
    <row r="93" spans="1:8" x14ac:dyDescent="0.35">
      <c r="B93" s="10">
        <v>4</v>
      </c>
      <c r="C93" s="10">
        <v>3.4</v>
      </c>
      <c r="D93" s="10">
        <v>3</v>
      </c>
    </row>
    <row r="94" spans="1:8" x14ac:dyDescent="0.35">
      <c r="B94" s="10">
        <v>5</v>
      </c>
      <c r="C94" s="10">
        <v>3.4</v>
      </c>
      <c r="D94" s="10">
        <v>3.1</v>
      </c>
    </row>
    <row r="95" spans="1:8" x14ac:dyDescent="0.35">
      <c r="E95" t="s">
        <v>4</v>
      </c>
      <c r="F95" t="s">
        <v>5</v>
      </c>
      <c r="G95" t="s">
        <v>6</v>
      </c>
      <c r="H95" t="s">
        <v>7</v>
      </c>
    </row>
    <row r="96" spans="1:8" x14ac:dyDescent="0.35">
      <c r="A96" t="s">
        <v>45</v>
      </c>
      <c r="B96" s="10">
        <v>1</v>
      </c>
      <c r="C96" s="10">
        <v>3.4</v>
      </c>
      <c r="D96" s="10">
        <v>2.7</v>
      </c>
      <c r="E96">
        <f>AVERAGE(C96:C100)</f>
        <v>3.38</v>
      </c>
      <c r="F96">
        <f>STDEV(C96:C100)</f>
        <v>0.10954451150103314</v>
      </c>
      <c r="G96">
        <f>AVERAGE(D96:D100)</f>
        <v>2.8</v>
      </c>
      <c r="H96">
        <f>STDEV(D96:D100)</f>
        <v>7.0710678118654655E-2</v>
      </c>
    </row>
    <row r="97" spans="1:8" x14ac:dyDescent="0.35">
      <c r="B97" s="10">
        <v>2</v>
      </c>
      <c r="C97" s="10">
        <v>3.4</v>
      </c>
      <c r="D97" s="10">
        <v>2.9</v>
      </c>
    </row>
    <row r="98" spans="1:8" x14ac:dyDescent="0.35">
      <c r="B98" s="10">
        <v>3</v>
      </c>
      <c r="C98" s="10">
        <v>3.4</v>
      </c>
      <c r="D98" s="10">
        <v>2.8</v>
      </c>
    </row>
    <row r="99" spans="1:8" x14ac:dyDescent="0.35">
      <c r="B99" s="10">
        <v>4</v>
      </c>
      <c r="C99" s="10">
        <v>3.5</v>
      </c>
      <c r="D99" s="10">
        <v>2.8</v>
      </c>
    </row>
    <row r="100" spans="1:8" x14ac:dyDescent="0.35">
      <c r="B100" s="10">
        <v>5</v>
      </c>
      <c r="C100" s="10">
        <v>3.2</v>
      </c>
      <c r="D100" s="10">
        <v>2.8</v>
      </c>
    </row>
    <row r="101" spans="1:8" x14ac:dyDescent="0.35">
      <c r="E101" t="s">
        <v>4</v>
      </c>
      <c r="F101" t="s">
        <v>5</v>
      </c>
      <c r="G101" t="s">
        <v>6</v>
      </c>
      <c r="H101" t="s">
        <v>7</v>
      </c>
    </row>
    <row r="102" spans="1:8" x14ac:dyDescent="0.35">
      <c r="A102" t="s">
        <v>45</v>
      </c>
      <c r="B102" s="10">
        <v>1</v>
      </c>
      <c r="C102" s="10">
        <v>3.2</v>
      </c>
      <c r="D102" s="10">
        <v>2.8</v>
      </c>
      <c r="E102">
        <f>AVERAGE(C102:C106)</f>
        <v>3.3</v>
      </c>
      <c r="F102">
        <f>STDEV(C102:C106)</f>
        <v>9.9999999999999867E-2</v>
      </c>
      <c r="G102">
        <f>AVERAGE(D102:D106)</f>
        <v>2.84</v>
      </c>
      <c r="H102">
        <f>STDEV(D102:D106)</f>
        <v>5.4772255750516662E-2</v>
      </c>
    </row>
    <row r="103" spans="1:8" x14ac:dyDescent="0.35">
      <c r="B103" s="10">
        <v>2</v>
      </c>
      <c r="C103" s="10">
        <v>3.4</v>
      </c>
      <c r="D103" s="10">
        <v>2.8</v>
      </c>
    </row>
    <row r="104" spans="1:8" x14ac:dyDescent="0.35">
      <c r="B104" s="10">
        <v>3</v>
      </c>
      <c r="C104" s="10">
        <v>3.2</v>
      </c>
      <c r="D104" s="10">
        <v>2.8</v>
      </c>
    </row>
    <row r="105" spans="1:8" x14ac:dyDescent="0.35">
      <c r="B105" s="10">
        <v>4</v>
      </c>
      <c r="C105" s="10">
        <v>3.4</v>
      </c>
      <c r="D105" s="10">
        <v>2.9</v>
      </c>
    </row>
    <row r="106" spans="1:8" x14ac:dyDescent="0.35">
      <c r="B106" s="10">
        <v>5</v>
      </c>
      <c r="C106" s="10">
        <v>3.3</v>
      </c>
      <c r="D106" s="10">
        <v>2.9</v>
      </c>
    </row>
    <row r="107" spans="1:8" x14ac:dyDescent="0.35">
      <c r="E107" t="s">
        <v>4</v>
      </c>
      <c r="F107" t="s">
        <v>5</v>
      </c>
      <c r="G107" t="s">
        <v>6</v>
      </c>
      <c r="H107" t="s">
        <v>7</v>
      </c>
    </row>
    <row r="108" spans="1:8" x14ac:dyDescent="0.35">
      <c r="A108" t="s">
        <v>46</v>
      </c>
      <c r="B108" s="10">
        <v>1</v>
      </c>
      <c r="C108" s="10">
        <v>3.1</v>
      </c>
      <c r="D108" s="10">
        <v>2.9</v>
      </c>
      <c r="E108">
        <f>AVERAGE(C108:C112)</f>
        <v>3.2399999999999998</v>
      </c>
      <c r="F108">
        <f>STDEV(C108:C112)</f>
        <v>8.944271909999145E-2</v>
      </c>
      <c r="G108">
        <f>AVERAGE(D108:D112)</f>
        <v>2.88</v>
      </c>
      <c r="H108">
        <f>STDEV(D108:D112)</f>
        <v>8.3666002653407637E-2</v>
      </c>
    </row>
    <row r="109" spans="1:8" x14ac:dyDescent="0.35">
      <c r="B109" s="10">
        <v>2</v>
      </c>
      <c r="C109" s="10">
        <v>3.3</v>
      </c>
      <c r="D109" s="10">
        <v>2.8</v>
      </c>
    </row>
    <row r="110" spans="1:8" x14ac:dyDescent="0.35">
      <c r="B110" s="10">
        <v>3</v>
      </c>
      <c r="C110" s="10">
        <v>3.3</v>
      </c>
      <c r="D110" s="10">
        <v>2.8</v>
      </c>
    </row>
    <row r="111" spans="1:8" x14ac:dyDescent="0.35">
      <c r="B111" s="10">
        <v>4</v>
      </c>
      <c r="C111" s="10">
        <v>3.2</v>
      </c>
      <c r="D111" s="10">
        <v>2.9</v>
      </c>
    </row>
    <row r="112" spans="1:8" x14ac:dyDescent="0.35">
      <c r="B112" s="10">
        <v>5</v>
      </c>
      <c r="C112" s="10">
        <v>3.3</v>
      </c>
      <c r="D112" s="10">
        <v>3</v>
      </c>
      <c r="E112" s="10">
        <f>AVERAGE(E108,E102,E96,E90,E84,E78,E66,E54,E48)</f>
        <v>3.1399999999999992</v>
      </c>
      <c r="F112" s="6">
        <f t="shared" ref="F112:H112" si="2">AVERAGE(F108,F102,F96,F90,F84,F78,F66,F54,F48)</f>
        <v>9.6917356739071411E-2</v>
      </c>
      <c r="G112" s="6">
        <f t="shared" si="2"/>
        <v>2.7488888888888887</v>
      </c>
      <c r="H112" s="6">
        <f t="shared" si="2"/>
        <v>6.6453918991453684E-2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Berger (student)</dc:creator>
  <cp:lastModifiedBy>Sarah Berger</cp:lastModifiedBy>
  <dcterms:created xsi:type="dcterms:W3CDTF">2025-09-12T03:57:19Z</dcterms:created>
  <dcterms:modified xsi:type="dcterms:W3CDTF">2026-01-06T23:33:53Z</dcterms:modified>
</cp:coreProperties>
</file>