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3.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4.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5.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6.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7.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8.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9.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stfc365-my.sharepoint.com/personal/ilian_todorov_stfc_ac_uk/Documents/PRIVATE/"/>
    </mc:Choice>
  </mc:AlternateContent>
  <bookViews>
    <workbookView xWindow="-120" yWindow="-120" windowWidth="25440" windowHeight="15396" firstSheet="5" activeTab="6"/>
  </bookViews>
  <sheets>
    <sheet name="Software and Modelling Question" sheetId="1" r:id="rId1"/>
    <sheet name="The Players" sheetId="2" r:id="rId2"/>
    <sheet name="Expertise" sheetId="3" r:id="rId3"/>
    <sheet name="Models" sheetId="4" r:id="rId4"/>
    <sheet name="Why" sheetId="10" r:id="rId5"/>
    <sheet name="Materials" sheetId="14" r:id="rId6"/>
    <sheet name="PAST and FUTURE" sheetId="13" r:id="rId7"/>
    <sheet name="SoftwareAdoptionConsolidation" sheetId="5" r:id="rId8"/>
    <sheet name="Bottlenecks" sheetId="6" r:id="rId9"/>
    <sheet name="AdoptionIncentives" sheetId="7" r:id="rId10"/>
    <sheet name="Deterrence" sheetId="8" r:id="rId11"/>
    <sheet name="Properties and Digital Twin" sheetId="12" r:id="rId1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 i="12" l="1"/>
  <c r="C4" i="12"/>
  <c r="C5" i="12"/>
  <c r="C6" i="12"/>
  <c r="C7" i="12"/>
  <c r="C8" i="12"/>
  <c r="C9" i="12"/>
  <c r="C10" i="12"/>
  <c r="C11" i="12"/>
  <c r="C12" i="12"/>
  <c r="C13" i="12"/>
  <c r="C14" i="12"/>
  <c r="C2" i="12"/>
  <c r="C14" i="13"/>
  <c r="C15" i="13"/>
  <c r="C16" i="13"/>
  <c r="C17" i="13"/>
  <c r="C18" i="13"/>
  <c r="C19" i="13"/>
  <c r="C20" i="13"/>
  <c r="C21" i="13"/>
  <c r="C13" i="13"/>
  <c r="C3" i="13"/>
  <c r="C4" i="13"/>
  <c r="C5" i="13"/>
  <c r="C6" i="13"/>
  <c r="C7" i="13"/>
  <c r="C8" i="13"/>
  <c r="C9" i="13"/>
  <c r="C10" i="13"/>
  <c r="C2" i="13"/>
  <c r="B22" i="13"/>
  <c r="B11" i="13"/>
  <c r="C3" i="14"/>
  <c r="C4" i="14"/>
  <c r="C5" i="14"/>
  <c r="C6" i="14"/>
  <c r="C7" i="14"/>
  <c r="C8" i="14"/>
  <c r="C9" i="14"/>
  <c r="C10" i="14"/>
  <c r="C2" i="14"/>
  <c r="C2" i="10"/>
  <c r="C3" i="10"/>
  <c r="C4" i="10"/>
  <c r="C5" i="10"/>
  <c r="C6" i="10"/>
  <c r="C1" i="10"/>
  <c r="B7" i="10"/>
  <c r="C2" i="2" l="1"/>
  <c r="C3" i="2"/>
  <c r="C4" i="2"/>
  <c r="C6" i="2"/>
  <c r="C26" i="2"/>
  <c r="C27" i="2"/>
  <c r="C28" i="2"/>
  <c r="C29" i="2"/>
  <c r="B30" i="2"/>
  <c r="C3" i="4"/>
  <c r="C4" i="4"/>
  <c r="C5" i="4"/>
  <c r="C6" i="4"/>
  <c r="C2" i="4"/>
  <c r="B7" i="4"/>
  <c r="D4" i="3"/>
  <c r="D5" i="3"/>
  <c r="D6" i="3"/>
  <c r="D7" i="3"/>
  <c r="D8" i="3"/>
  <c r="D9" i="3"/>
  <c r="D2" i="3"/>
  <c r="C10" i="3"/>
  <c r="D3" i="3" s="1"/>
  <c r="C7" i="2" l="1"/>
  <c r="B46" i="3"/>
  <c r="C43" i="3" l="1"/>
  <c r="C41" i="3"/>
  <c r="C42" i="3"/>
  <c r="C44" i="3"/>
  <c r="C40" i="3"/>
  <c r="C45" i="3"/>
  <c r="G3" i="12"/>
  <c r="G2" i="12"/>
  <c r="F4" i="12"/>
  <c r="G5" i="8"/>
  <c r="H5" i="8"/>
  <c r="F5" i="8"/>
  <c r="H2" i="8"/>
  <c r="G2" i="8"/>
  <c r="F2" i="8"/>
  <c r="E2" i="8"/>
  <c r="H4" i="8"/>
  <c r="G4" i="8"/>
  <c r="F4" i="8"/>
  <c r="E4" i="8"/>
  <c r="H3" i="8"/>
  <c r="G3" i="8"/>
  <c r="F3" i="8"/>
  <c r="E3" i="8"/>
  <c r="H6" i="8"/>
  <c r="G6" i="8"/>
  <c r="F6" i="8"/>
  <c r="E6" i="8"/>
  <c r="E5" i="8"/>
  <c r="G2" i="7"/>
  <c r="H2" i="7"/>
  <c r="F2" i="7"/>
  <c r="E2" i="7"/>
  <c r="H4" i="7"/>
  <c r="G4" i="7"/>
  <c r="F4" i="7"/>
  <c r="E4" i="7"/>
  <c r="H3" i="7"/>
  <c r="G3" i="7"/>
  <c r="F3" i="7"/>
  <c r="E3" i="7"/>
  <c r="H5" i="7"/>
  <c r="G5" i="7"/>
  <c r="F5" i="7"/>
  <c r="E5" i="7"/>
  <c r="H6" i="7"/>
  <c r="G6" i="7"/>
  <c r="F6" i="7"/>
  <c r="E6" i="7"/>
  <c r="H7" i="7"/>
  <c r="G7" i="7"/>
  <c r="F7" i="7"/>
  <c r="I7" i="7" s="1"/>
  <c r="E7" i="7"/>
  <c r="H2" i="6"/>
  <c r="G2" i="6"/>
  <c r="F2" i="6"/>
  <c r="E2" i="6"/>
  <c r="H4" i="6"/>
  <c r="G4" i="6"/>
  <c r="F4" i="6"/>
  <c r="E4" i="6"/>
  <c r="H3" i="6"/>
  <c r="G3" i="6"/>
  <c r="F3" i="6"/>
  <c r="I3" i="6" s="1"/>
  <c r="E3" i="6"/>
  <c r="H8" i="6"/>
  <c r="G8" i="6"/>
  <c r="F8" i="6"/>
  <c r="E8" i="6"/>
  <c r="H5" i="6"/>
  <c r="G5" i="6"/>
  <c r="F5" i="6"/>
  <c r="E5" i="6"/>
  <c r="H7" i="6"/>
  <c r="G7" i="6"/>
  <c r="F7" i="6"/>
  <c r="E7" i="6"/>
  <c r="H9" i="6"/>
  <c r="G9" i="6"/>
  <c r="F9" i="6"/>
  <c r="E9" i="6"/>
  <c r="H6" i="6"/>
  <c r="G6" i="6"/>
  <c r="F6" i="6"/>
  <c r="I6" i="6" s="1"/>
  <c r="E6" i="6"/>
  <c r="E2" i="5"/>
  <c r="H2" i="5"/>
  <c r="G2" i="5"/>
  <c r="F2" i="5"/>
  <c r="E3" i="5"/>
  <c r="H3" i="5"/>
  <c r="G3" i="5"/>
  <c r="F3" i="5"/>
  <c r="E10" i="5"/>
  <c r="H10" i="5"/>
  <c r="G10" i="5"/>
  <c r="F10" i="5"/>
  <c r="I10" i="5" s="1"/>
  <c r="E6" i="5"/>
  <c r="H6" i="5"/>
  <c r="G6" i="5"/>
  <c r="F6" i="5"/>
  <c r="E12" i="5"/>
  <c r="H12" i="5"/>
  <c r="G12" i="5"/>
  <c r="F12" i="5"/>
  <c r="E9" i="5"/>
  <c r="H9" i="5"/>
  <c r="G9" i="5"/>
  <c r="F9" i="5"/>
  <c r="E7" i="5"/>
  <c r="H7" i="5"/>
  <c r="G7" i="5"/>
  <c r="F7" i="5"/>
  <c r="E5" i="5"/>
  <c r="H5" i="5"/>
  <c r="G5" i="5"/>
  <c r="F5" i="5"/>
  <c r="E4" i="5"/>
  <c r="H4" i="5"/>
  <c r="G4" i="5"/>
  <c r="F4" i="5"/>
  <c r="F13" i="5"/>
  <c r="G13" i="5"/>
  <c r="H13" i="5"/>
  <c r="F11" i="5"/>
  <c r="G11" i="5"/>
  <c r="H11" i="5"/>
  <c r="F14" i="5"/>
  <c r="G14" i="5"/>
  <c r="H14" i="5"/>
  <c r="G8" i="5"/>
  <c r="H8" i="5"/>
  <c r="F8" i="5"/>
  <c r="E13" i="5"/>
  <c r="E11" i="5"/>
  <c r="E14" i="5"/>
  <c r="E8" i="5"/>
  <c r="C50" i="2"/>
  <c r="C51" i="2"/>
  <c r="C52" i="2"/>
  <c r="C49" i="2"/>
  <c r="B53" i="2"/>
  <c r="B7" i="2"/>
  <c r="I2" i="5" l="1"/>
  <c r="I2" i="8"/>
  <c r="I4" i="8"/>
  <c r="I3" i="8"/>
  <c r="I6" i="8"/>
  <c r="I5" i="8"/>
  <c r="I2" i="7"/>
  <c r="I4" i="7"/>
  <c r="I3" i="7"/>
  <c r="I5" i="7"/>
  <c r="I6" i="7"/>
  <c r="I4" i="6"/>
  <c r="I2" i="6"/>
  <c r="I8" i="6"/>
  <c r="I5" i="6"/>
  <c r="I7" i="6"/>
  <c r="I9" i="6"/>
  <c r="I3" i="5"/>
  <c r="I8" i="5"/>
  <c r="I11" i="5"/>
  <c r="I7" i="5"/>
  <c r="I6" i="5"/>
  <c r="I5" i="5"/>
  <c r="I4" i="5"/>
  <c r="I9" i="5"/>
  <c r="I12" i="5"/>
  <c r="I13" i="5"/>
  <c r="I14" i="5"/>
</calcChain>
</file>

<file path=xl/sharedStrings.xml><?xml version="1.0" encoding="utf-8"?>
<sst xmlns="http://schemas.openxmlformats.org/spreadsheetml/2006/main" count="1716" uniqueCount="809">
  <si>
    <t>Timestamp</t>
  </si>
  <si>
    <t>What is your affiliation with EMMC ASBL?</t>
  </si>
  <si>
    <t>What type of organisation are you affiliated with?</t>
  </si>
  <si>
    <t>What types of funded research do you carry out?</t>
  </si>
  <si>
    <t>What is the type of industry you work in?</t>
  </si>
  <si>
    <t>How is your role related to the use of software and model development activities?</t>
  </si>
  <si>
    <t>How much time have you spent in this type of role (these types of roles)?</t>
  </si>
  <si>
    <t>What types of research do you carry out?</t>
  </si>
  <si>
    <t>What levels of modelling are most utilised within your organisation?</t>
  </si>
  <si>
    <t>What levels of modelling are most relevant to your own research?</t>
  </si>
  <si>
    <t>For what types of materials do you use/intend to use or do you develop/distribute Materials Modelling software?</t>
  </si>
  <si>
    <t>What is the main purpose for using modelling software within your and your organisation's research?</t>
  </si>
  <si>
    <t>Was your use and application of materials modelling software different 5 years ago?  If Yes, please, mention the main changes and trends in the past 5 years.</t>
  </si>
  <si>
    <t>Do you expect to see changes in the way you will use and employ materials modelling software in the next 5 years?  If Yes, which are the major changes you expect?</t>
  </si>
  <si>
    <t>Licensing (Permissive, copyleft, commercial license)</t>
  </si>
  <si>
    <t>Robustness (well defined exceptions, controlled termination and error handling)</t>
  </si>
  <si>
    <t>Verification and Validation (tests and demonstration cases)</t>
  </si>
  <si>
    <t>Accuracy (control speed versus accuracy, trustworthiness in methodology implementations and results)</t>
  </si>
  <si>
    <t>Versatility (wealth of extra features / methods / schemes)</t>
  </si>
  <si>
    <t>Interoperability (well defined public APIs, easiness to use in workflows)</t>
  </si>
  <si>
    <t>Ease of use (demonstrator cases, associated tools - e.g. UI, analyticts, I/O converters)</t>
  </si>
  <si>
    <t>Time saving (scalability, performance, capability, tool bag)</t>
  </si>
  <si>
    <t>Documentation (manual, forum, white paper)</t>
  </si>
  <si>
    <t>Training (methodology, use and application, capability)</t>
  </si>
  <si>
    <t>Maintenance</t>
  </si>
  <si>
    <t>Technical Support</t>
  </si>
  <si>
    <t>Scientific Support / Consulting</t>
  </si>
  <si>
    <t>Other (please specify and indicate importance)</t>
  </si>
  <si>
    <t>Computational cost (access and service to HPC / cloud service)</t>
  </si>
  <si>
    <t>Personnel costs (developing and retaining expertise internally)</t>
  </si>
  <si>
    <t>Limited applicability / accuracy (in relevance to the calculation of a target property)</t>
  </si>
  <si>
    <t>Complicated use (e.g. complicated manual, workflows, I/O infra-strcuture)</t>
  </si>
  <si>
    <t>Lack of input material parameters (e.g. force-field interaction parameters)</t>
  </si>
  <si>
    <t>Limited versatility (too narrow a solution, no extra tools - UI, visualisation, analytics, etc.)</t>
  </si>
  <si>
    <t>Limited interoperability / integrability / portability</t>
  </si>
  <si>
    <t>Lack of success stories (trustworthiness - very few publications and open demonstrator cases)</t>
  </si>
  <si>
    <t>Improved capability (such that new or more challenging structures/phenomena/properties/processes can be handled)</t>
  </si>
  <si>
    <t>Improved accuracy (theoretical/physical/chemical)</t>
  </si>
  <si>
    <t>Improved performance (HPC and/or HTC aspects)</t>
  </si>
  <si>
    <t>Availability (solution already offered on the market)</t>
  </si>
  <si>
    <t>Ease of use (white paper, adequate documentation, demonstrator cases, evidence data, etc.)</t>
  </si>
  <si>
    <t>MODA is used to document the method/algorithm/study application</t>
  </si>
  <si>
    <t>Not essential to our type of research (domain) / Not business critical</t>
  </si>
  <si>
    <t>Limited applicability or inefficient for our type of research (domain) / Not cost-effective an investment</t>
  </si>
  <si>
    <t>Not creditable within my institution (career progression / publications) / No ROI</t>
  </si>
  <si>
    <t>Limited background or experience (insufficient training)</t>
  </si>
  <si>
    <t>No MODA example of the method/algorithm/study available</t>
  </si>
  <si>
    <t>Other (please comment and indicate level of importance)</t>
  </si>
  <si>
    <t>What are the most important materials properties you want to predict with your simulation work-flows or address while developing Materials Modelling methodology (methods, models, workflows, software?</t>
  </si>
  <si>
    <t>In the context of the comprehensive digital twin, with which disciplines should Materials Modelling software be integrated more closely?</t>
  </si>
  <si>
    <t>Please specify</t>
  </si>
  <si>
    <t>How can the EMMC help incentivise the further adoption of digitalisation and best practices for modelling and simulation in your area of work?</t>
  </si>
  <si>
    <t>Thank you for filling the questionnaire so far!  Here is your opportunity for feedback and for filling in what we may have missed out on addressing your needs as well as future industrial needs as perceived by you or your organisation.</t>
  </si>
  <si>
    <t>2020/11/21 8:39:25 AM GMT</t>
  </si>
  <si>
    <t>Full Individual member</t>
  </si>
  <si>
    <t>University / Higher Education</t>
  </si>
  <si>
    <t>Researcher / Modeller developing models / workflows;Researcher / Modeller (using software for producing research data)</t>
  </si>
  <si>
    <t>&gt; 10 years</t>
  </si>
  <si>
    <t>Computationally driven (HPC modelling);Method, Algorithms and Software Development</t>
  </si>
  <si>
    <t>Electronic;Atomistic;Multiscale / Interscale / Hierarchical (Specify scales and coupling strategies in Other)</t>
  </si>
  <si>
    <t>Ceramics;Metals;Solid-liquid interfaces, Aqueous and non-aqueous solutions, Molecular crystals</t>
  </si>
  <si>
    <t>Materials design (e.g. targeting and understanding properties);Theoretical purposes (e.g., qualitative physical insight, general engineering correlations without any particular manufacturing process in mind, etc.</t>
  </si>
  <si>
    <t>Yes. Less own programming in the group for HPC, more third-party software. But more own programming for data-driven approaches.</t>
  </si>
  <si>
    <t>More automatized. And available models/methods will hopefully be more capable&amp;reliable.</t>
  </si>
  <si>
    <t>ON THIS Q (p. 20) I ANSWERED 5 ON ALL, AS I DID NOT HAVE TIME TO WRIE PROPER ANSWERS NOW. I JUST WANT TO READ/GO THROUGH THE WHOLE SURVEY TO GIVE FEEDBACK.</t>
  </si>
  <si>
    <t>Chemical;Mechanical, elastic - stiffness;Mechanical, elastic - strength</t>
  </si>
  <si>
    <t>2020/11/22 9:06:41 AM GMT</t>
  </si>
  <si>
    <t>Associated member</t>
  </si>
  <si>
    <t>Researcher / Modeller (using software for producing research data)</t>
  </si>
  <si>
    <t>Computationally driven (HPC modelling);Experimentally driven (assisted by modelling)</t>
  </si>
  <si>
    <t>Electronic;Atomistic;Continuum</t>
  </si>
  <si>
    <t>Electronic;Atomistic</t>
  </si>
  <si>
    <t>Fluids and Gases;Polymers;Energy materials, catalysis and surfaces</t>
  </si>
  <si>
    <t>More data handling leading to machine learning/AI</t>
  </si>
  <si>
    <t>Chemical;Thermodynamic;Electrical;Magnetic;Liquid-Vapour related</t>
  </si>
  <si>
    <t>Experimental physical testing data (e.g. parameter identification process) &amp; data management</t>
  </si>
  <si>
    <t>N/A</t>
  </si>
  <si>
    <t>2020/11/24 9:06:15 PM GMT</t>
  </si>
  <si>
    <t>Organisational member</t>
  </si>
  <si>
    <t>Industry</t>
  </si>
  <si>
    <t>Software and Services</t>
  </si>
  <si>
    <t>Coordinator (Manager / Administrator of Project / Programme / Team)</t>
  </si>
  <si>
    <t>3-10 years</t>
  </si>
  <si>
    <t>Data driven (AI/ML, HTC modelling);Digitalisation and Interoperability driven (interscale and workflows);Method, Algorithms and Software Development</t>
  </si>
  <si>
    <t>Continuum</t>
  </si>
  <si>
    <t>Continuum;Multiscale / Interscale / Hierarchical (Specify scales and coupling strategies in Other)</t>
  </si>
  <si>
    <t>Continuous fiber reinforced composites;Short fiber reinforced composites;Ceramic matrix composites;Woven composites;Glasses;Ceramics;Metals;Additively Manufactured meta materials or lattice structures</t>
  </si>
  <si>
    <t>Materials design (e.g. targeting and understanding properties);Virtual screening and testing (e.g. virtual certification of composites, reduction of physical testing);Account for the effect of Manufacturing Process on Structural Performance</t>
  </si>
  <si>
    <t xml:space="preserve">Less systematic </t>
  </si>
  <si>
    <t>More users and lower scales</t>
  </si>
  <si>
    <t>Uncertainty quantification, high</t>
  </si>
  <si>
    <t>Thermodynamic;Mechanical, elastic - stiffness;Mechanical, elastic - strength;Mechanical, elastic - progessive damage;Mechanical, elastic - fatigue;Mechanical, elastic - damping</t>
  </si>
  <si>
    <t>Both</t>
  </si>
  <si>
    <t>Process-material-performance modelling</t>
  </si>
  <si>
    <t>2020/11/24 9:39:12 PM GMT</t>
  </si>
  <si>
    <t>Research and Technology Organisation (RTO)</t>
  </si>
  <si>
    <t>Industrially driven / co-funded;Academically driven / co-funded</t>
  </si>
  <si>
    <t>Research Software Developer;Researcher / Modeller developing models / workflows</t>
  </si>
  <si>
    <t>Atomistic;Mesoscopic</t>
  </si>
  <si>
    <t>Electronic;Atomistic;Mesoscopic</t>
  </si>
  <si>
    <t>Formulations;Bio, Medicinal and Organic Chemistry;Polymers;Short fiber reinforced composites</t>
  </si>
  <si>
    <t>I started using electronic-structure methods, but they are not adequate to describe complex systems such as amorphous-matrix semiconductors. I have then moved toward mesoscopic simulations using coarse-grained models, with the emphasis on reverse mapping the CG structures into atomic ones.</t>
  </si>
  <si>
    <t>I am actively seeking to integrate mesoscale simulations with discrete elements methods. By using adaptive resolution algorithms, the aim is to describe the fracture of materials with molecular resolution.</t>
  </si>
  <si>
    <t>Thermodynamic;Electrical;Mechanical, elastic - stiffness;Mechanical, elastic - strength;Rheological - adhesion;structure-activity relationship</t>
  </si>
  <si>
    <t>Manufacturing Process (e.g. build processors for additive manufacturing)</t>
  </si>
  <si>
    <t>The EMMC should be the unbiased hub where information is organised and made accessible. For software owners, to document theoretical methods and their area of applicability. For industry, to describe open problems in the manufacturing and property space.</t>
  </si>
  <si>
    <t>2020/11/24 9:44:43 PM GMT</t>
  </si>
  <si>
    <t>Computationally driven (HPC modelling);Data driven (AI/ML, HTC modelling)</t>
  </si>
  <si>
    <t>Electronic;Atomistic;Mesoscopic;Multiscale / Interscale / Hierarchical (Specify scales and coupling strategies in Other);Concurrent and sequential</t>
  </si>
  <si>
    <t>Metals</t>
  </si>
  <si>
    <t>Materials design (e.g. targeting and understanding properties);Virtual screening and testing (e.g. virtual certification of composites, reduction of physical testing);Theoretical purposes (e.g., qualitative physical insight, general engineering correlations without any particular manufacturing process in mind, etc.</t>
  </si>
  <si>
    <t>Yes, we've started to use AI based strategies</t>
  </si>
  <si>
    <t>Less computations, more ML and Data Mining methodologies, Cloud computing</t>
  </si>
  <si>
    <t>Magnetic;Mechanical, elastic - strength;Mechanical, elastic - progessive damage;Mechanical, elastic - fatigue;Radiation damage</t>
  </si>
  <si>
    <t>By training the trainers (e.g., people like me) in those best practices</t>
  </si>
  <si>
    <t>Training and education in digitalisation and modelling is urgently needed in the programmes of all scientific and technical disciplines at my University</t>
  </si>
  <si>
    <t>2020/11/24 10:10:59 PM GMT</t>
  </si>
  <si>
    <t>Researcher / Modeller developing models / workflows;Researcher / Modeller (using software for producing research data);Translator / Consultant</t>
  </si>
  <si>
    <t>&lt; 3 years</t>
  </si>
  <si>
    <t>Experimentally driven (assisted by modelling);Digitalisation and Interoperability driven (interscale and workflows);Method, Algorithms and Software Development;Mathematical modeling</t>
  </si>
  <si>
    <t>Mesoscopic;Continuum;Multiscale / Interscale / Hierarchical (Specify scales and coupling strategies in Other)</t>
  </si>
  <si>
    <t>Continuous fiber reinforced composites;Metals</t>
  </si>
  <si>
    <t>Materials design (e.g. targeting and understanding properties);Account for the effect of Manufacturing Process on Structural Performance;Component and Part Design Optimisation;Theoretical purposes (e.g., qualitative physical insight, general engineering correlations without any particular manufacturing process in mind, etc.;Evaluation purposes</t>
  </si>
  <si>
    <t>NO</t>
  </si>
  <si>
    <t>Mechanical, elastic - stiffness;Mechanical, elastic - strength;Mechanical, elastic - progessive damage</t>
  </si>
  <si>
    <t>2020/11/24 10:27:38 PM GMT</t>
  </si>
  <si>
    <t>Researcher / Modeller (using software for producing research data);Coordinator (Manager / Administrator of Project / Programme / Team)</t>
  </si>
  <si>
    <t>Experimentally driven (assisted by modelling)</t>
  </si>
  <si>
    <t>Atomistic;Multiscale / Interscale / Hierarchical (Specify scales and coupling strategies in Other)</t>
  </si>
  <si>
    <t>Atomistic;Continuum;Multiscale / Interscale / Hierarchical (Specify scales and coupling strategies in Other)</t>
  </si>
  <si>
    <t>Bio, Medicinal and Organic Chemistry;Polymers;Metals</t>
  </si>
  <si>
    <t>More open software now than 5+ years ago where you needed to collaborate long-term with model developers to maintain access to code</t>
  </si>
  <si>
    <t>yes - more and more open source and integrated into IATA</t>
  </si>
  <si>
    <t>Chemical;Rheological - adhesion;surface chemistry and reactivity</t>
  </si>
  <si>
    <t>Speak with experimentalists to understand key problems and develop user case studies</t>
  </si>
  <si>
    <t xml:space="preserve">The link to materials safety would be great to strengthen as a next step - I can help in this direction </t>
  </si>
  <si>
    <t>2020/11/24 10:27:58 PM GMT</t>
  </si>
  <si>
    <t>I represent myself independently on affiliation</t>
  </si>
  <si>
    <t>Industrially driven / co-funded</t>
  </si>
  <si>
    <t>Translator / Consultant</t>
  </si>
  <si>
    <t>Bio, Medicinal and Organic Chemistry;Polymers</t>
  </si>
  <si>
    <t>Theoretical purposes (e.g., qualitative physical insight, general engineering correlations without any particular manufacturing process in mind, etc.;consulting on it</t>
  </si>
  <si>
    <t>Yes. Moved from training it to marketing/business models around it</t>
  </si>
  <si>
    <t>Yes. Looking more and more into business related to it</t>
  </si>
  <si>
    <t>software needs to become a universal innovation tool</t>
  </si>
  <si>
    <t>Chemical;Thermodynamic;innovation as a whole</t>
  </si>
  <si>
    <t>have a vision where digitalisation is going. Just digitising does not cut it. When we have it what's it good for?</t>
  </si>
  <si>
    <t>2020/11/24 10:36:15 PM GMT</t>
  </si>
  <si>
    <t>Academically driven / co-funded</t>
  </si>
  <si>
    <t>Electronic</t>
  </si>
  <si>
    <t>Polymers;Metals</t>
  </si>
  <si>
    <t>Theoretical purposes (e.g., qualitative physical insight, general engineering correlations without any particular manufacturing process in mind, etc.</t>
  </si>
  <si>
    <t>No</t>
  </si>
  <si>
    <t>Yes. The implementation of machine learning algorithms for material modeling and the implementation of them in popular softwares.</t>
  </si>
  <si>
    <t>Chemical;Electrical;Magnetic</t>
  </si>
  <si>
    <t>2020/11/25 2:33:40 AM GMT</t>
  </si>
  <si>
    <t>External / No affiliation</t>
  </si>
  <si>
    <t>Government driven / co-funded</t>
  </si>
  <si>
    <t>Researcher / Modeller (using software for producing research data);Translator / Consultant</t>
  </si>
  <si>
    <t>Computationally driven (HPC modelling);Data driven (AI/ML, HTC modelling);Method, Algorithms and Software Development</t>
  </si>
  <si>
    <t>Ceramics;Metals</t>
  </si>
  <si>
    <t>Materials design (e.g. targeting and understanding properties);Account for the effect of Manufacturing Process on Structural Performance;Theoretical purposes (e.g., qualitative physical insight, general engineering correlations without any particular manufacturing process in mind, etc.</t>
  </si>
  <si>
    <t>Yes. mostly cloud based computation software.</t>
  </si>
  <si>
    <t>Chemical;Electrical;Magnetic;Optical</t>
  </si>
  <si>
    <t>2020/11/25 7:07:42 AM GMT</t>
  </si>
  <si>
    <t>Associated member;Organisational member</t>
  </si>
  <si>
    <t>Industrially driven / co-funded;Academically driven / co-funded;Government driven / co-funded;Strategic (own) /centrally funded</t>
  </si>
  <si>
    <t>Research Software Developer;Researcher / Modeller developing models / workflows;Translator / Consultant</t>
  </si>
  <si>
    <t>Experimentally driven (assisted by modelling);Digitalisation and Interoperability driven (interscale and workflows);Method, Algorithms and Software Development</t>
  </si>
  <si>
    <t>Electronic;Atomistic;Mesoscopic;Continuum;Multiscale / Interscale / Hierarchical (Specify scales and coupling strategies in Other)</t>
  </si>
  <si>
    <t>Fluids and Gases;Hydro-Carbon solutions and tar;Metals</t>
  </si>
  <si>
    <t>Virtual screening and testing (e.g. virtual certification of composites, reduction of physical testing);Theoretical purposes (e.g., qualitative physical insight, general engineering correlations without any particular manufacturing process in mind, etc.</t>
  </si>
  <si>
    <t>Thermodynamic;Liquid-Vapour related</t>
  </si>
  <si>
    <t>2020/11/25 7:23:06 AM GMT</t>
  </si>
  <si>
    <t>Data driven (AI/ML, HTC modelling);Experimentally driven (assisted by modelling)</t>
  </si>
  <si>
    <t>Mesoscopic;Continuum</t>
  </si>
  <si>
    <t>Continuous fiber reinforced composites;Short fiber reinforced composites;Ceramics;Metals;Additively Manufactured meta materials or lattice structures</t>
  </si>
  <si>
    <t>Materials design (e.g. targeting and understanding properties);Virtual screening and testing (e.g. virtual certification of composites, reduction of physical testing);Account for the effect of Manufacturing Process on Structural Performance;Component and Part Design Optimisation</t>
  </si>
  <si>
    <t>Yes. I would expect more integration of scales</t>
  </si>
  <si>
    <t>Electrical;Magnetic;Mechanical, elastic - stiffness;Mechanical, elastic - strength;Mechanical, elastic - progessive damage;Mechanical, elastic - fatigue</t>
  </si>
  <si>
    <t>2020/11/25 8:22:18 AM GMT</t>
  </si>
  <si>
    <t>Translator / Consultant;Business and Innovation Developer (Sales &amp; Marketing);Coordinator (Manager / Administrator of Project / Programme / Team)</t>
  </si>
  <si>
    <t>Polymers;Continuous fiber reinforced composites;Short fiber reinforced composites;Ceramics</t>
  </si>
  <si>
    <t>Materials design (e.g. targeting and understanding properties);Component and Part Design Optimisation</t>
  </si>
  <si>
    <t>Highthroughput modeling for building data for the informatics</t>
  </si>
  <si>
    <t>Cloud based modeling?</t>
  </si>
  <si>
    <t>Chemical;Thermodynamic;Electrical;Optical;Mechanical, elastic - stiffness;Rheological - adhesion</t>
  </si>
  <si>
    <t>2020/11/25 8:33:08 AM GMT</t>
  </si>
  <si>
    <t>Associated member;External / No affiliation</t>
  </si>
  <si>
    <t>Government driven / co-funded;Strategic (own) /centrally funded</t>
  </si>
  <si>
    <t>Digitalisation and Interoperability practitioner - semantic workflows (ontologies, metadata, cloud integration), code coupling for multi-physics and multiscale;Coordinator (Manager / Administrator of Project / Programme / Team)</t>
  </si>
  <si>
    <t>Experimentally driven (assisted by modelling);Digitalisation and Interoperability driven (interscale and workflows)</t>
  </si>
  <si>
    <t>Fluids and Gases;Polymers;Continuous fiber reinforced composites;Short fiber reinforced composites;Metals</t>
  </si>
  <si>
    <t>Account for the effect of Manufacturing Process on Structural Performance;Component and Part Design Optimisation</t>
  </si>
  <si>
    <t>For 5 years the material models were generally stored locally. In the last year there has been a trend towards using the cloud. This difference also comes from the fact that industries and research institutes work differently .</t>
  </si>
  <si>
    <t>I expect that instead of the material modelling softwares will focus more on machine learning models instead of testing and experimentla results.</t>
  </si>
  <si>
    <t>Mechanical, elastic - stiffness;Mechanical, elastic - strength;Mechanical, elastic - progessive damage;Mechanical, elastic - fatigue;Rheological - wetting;Rheological - adhesion</t>
  </si>
  <si>
    <t>2020/11/25 10:17:42 AM GMT</t>
  </si>
  <si>
    <t>Business and Innovation Developer (Sales &amp; Marketing)</t>
  </si>
  <si>
    <t>Computationally driven (HPC modelling)</t>
  </si>
  <si>
    <t>Electronic;Atomistic;Continuum;Multiscale / Interscale / Hierarchical (Specify scales and coupling strategies in Other)</t>
  </si>
  <si>
    <t>Multiscale / Interscale / Hierarchical (Specify scales and coupling strategies in Other)</t>
  </si>
  <si>
    <t>Fluids and Gases;Formulations;Bio, Medicinal and Organic Chemistry;Hydro-Carbon solutions and tar;Polymers;Continuous fiber reinforced composites;Short fiber reinforced composites;Ceramic matrix composites;Woven composites;Glasses;Ceramics;Metals</t>
  </si>
  <si>
    <t>Materials design (e.g. targeting and understanding properties);Virtual screening and testing (e.g. virtual certification of composites, reduction of physical testing);Theoretical purposes (e.g., qualitative physical insight, general engineering correlations without any particular manufacturing process in mind, etc.;Evaluation purposes</t>
  </si>
  <si>
    <t xml:space="preserve">Yes, larger structures are possible, more accurate methods </t>
  </si>
  <si>
    <t xml:space="preserve">yes, more integrated multi-scale modeling and AI/ML solutions </t>
  </si>
  <si>
    <t>Chemical;Thermodynamic;Electrical;Optical;Mechanical, elastic - strength;Rheological - adhesion</t>
  </si>
  <si>
    <t>advanced joint case studies?</t>
  </si>
  <si>
    <t>2020/11/25 10:39:30 AM GMT</t>
  </si>
  <si>
    <t>Academically driven / co-funded;Strategic (own) /centrally funded</t>
  </si>
  <si>
    <t>Research Software Developer;Translator / Consultant;Business and Innovation Developer (Sales &amp; Marketing)</t>
  </si>
  <si>
    <t>Bio, Medicinal and Organic Chemistry</t>
  </si>
  <si>
    <t>It was academic rather than commercial.</t>
  </si>
  <si>
    <t>Using a broader range of method - perhaps moving to coordinating role.</t>
  </si>
  <si>
    <t>Chemical;Magnetic;Optical</t>
  </si>
  <si>
    <t>Encourage collaboration and/or consortium formation.</t>
  </si>
  <si>
    <t>2020/11/25 5:42:49 PM GMT</t>
  </si>
  <si>
    <t>Research Software Developer;Researcher / Modeller developing models / workflows;Researcher / Modeller (using software for producing research data)</t>
  </si>
  <si>
    <t>Atomistic;Mesoscopic;Multiscale / Interscale / Hierarchical (Specify scales and coupling strategies in Other);Multiscale: 0.1nm - 0.01mm;  1picosec - 100sec</t>
  </si>
  <si>
    <t>Atomistic;Mesoscopic;Multiscale / Interscale / Hierarchical (Specify scales and coupling strategies in Other)</t>
  </si>
  <si>
    <t>Fluids and Gases;Nanoparticles, proteins, membranes</t>
  </si>
  <si>
    <t>GPUs</t>
  </si>
  <si>
    <t>Machine learning</t>
  </si>
  <si>
    <t>Thermodynamic;Rheological - wetting;Rheological - adhesion;Liquid-Vapour related</t>
  </si>
  <si>
    <t>Schools, Tutorials</t>
  </si>
  <si>
    <t>A question about needs for multidisciplinary fields</t>
  </si>
  <si>
    <t>2020/11/25 11:05:25 PM GMT</t>
  </si>
  <si>
    <t>Researcher / Modeller developing models / workflows;Digitalisation and Interoperability practitioner - semantic workflows (ontologies, metadata, cloud integration), code coupling for multi-physics and multiscale;Coordinator (Manager / Administrator of Project / Programme / Team)</t>
  </si>
  <si>
    <t>Computationally driven (HPC modelling);Digitalisation and Interoperability driven (interscale and workflows)</t>
  </si>
  <si>
    <t>Fluids and Gases;Glasses;Metals</t>
  </si>
  <si>
    <t>it was not different</t>
  </si>
  <si>
    <t>a major impact of data and workflows</t>
  </si>
  <si>
    <t>Chemical;Thermodynamic;Electrical;Optical</t>
  </si>
  <si>
    <t>involvement in large infrastructural project where use cases are considered</t>
  </si>
  <si>
    <t>2020/11/26 10:00:14 AM GMT</t>
  </si>
  <si>
    <t>Industrially driven / co-funded;Academically driven / co-funded;Government driven / co-funded</t>
  </si>
  <si>
    <t>Digitalisation and Interoperability practitioner - semantic workflows (ontologies, metadata, cloud integration), code coupling for multi-physics and multiscale;Translator / Consultant;Coordinator (Manager / Administrator of Project / Programme / Team)</t>
  </si>
  <si>
    <t>Computationally driven (HPC modelling);Data driven (AI/ML, HTC modelling);Experimentally driven (assisted by modelling);Digitalisation and Interoperability driven (interscale and workflows);Method, Algorithms and Software Development</t>
  </si>
  <si>
    <t>Mesoscopic;Multiscale / Interscale / Hierarchical (Specify scales and coupling strategies in Other)</t>
  </si>
  <si>
    <t>Bio, Medicinal and Organic Chemistry;Polymers;Glasses;Ceramics;Additively Manufactured meta materials or lattice structures</t>
  </si>
  <si>
    <t>Materials design (e.g. targeting and understanding properties);Virtual screening and testing (e.g. virtual certification of composites, reduction of physical testing);Account for the effect of Manufacturing Process on Structural Performance;Theoretical purposes (e.g., qualitative physical insight, general engineering correlations without any particular manufacturing process in mind, etc.</t>
  </si>
  <si>
    <t>Need to consolidate models at the end-user level (e.g. continuum)</t>
  </si>
  <si>
    <t>Models will stick to specific applications: for example electronic models will be used for molecular materials only (e.g. drug design), continuum models for bulk materials (e.g. chemical engineering) and so on.</t>
  </si>
  <si>
    <t>Chemical;Electrical;Optical</t>
  </si>
  <si>
    <t>Improve links to local agencies for technology transfer</t>
  </si>
  <si>
    <t>2020/11/26 1:19:51 PM GMT</t>
  </si>
  <si>
    <t>Associated member;Former member</t>
  </si>
  <si>
    <t>Researcher / Modeller developing models / workflows;Researcher / Modeller (using software for producing research data);Digitalisation and Interoperability practitioner - semantic workflows (ontologies, metadata, cloud integration), code coupling for multi-physics and multiscale</t>
  </si>
  <si>
    <t>Fluids and Gases;Glasses;Ceramics;Metals;Additively Manufactured meta materials or lattice structures</t>
  </si>
  <si>
    <t>Yes, more scripting and butch mode nowadays.</t>
  </si>
  <si>
    <t xml:space="preserve">Hope to see better accuracy of ab initio methods. Expect to see more integration and interiperability, thanks to the introduction of improved (more systematic) coarse-grained models and coarse-graining approaches. </t>
  </si>
  <si>
    <t>Chemical;Thermodynamic;Magnetic;Mechanical, elastic - stiffness;Mechanical, elastic - strength;Mechanical, elastic - damping</t>
  </si>
  <si>
    <t>By identifying existing problems and bringing together experts to solve them.</t>
  </si>
  <si>
    <t>Thanks for asking these questions, I hope my answers will be of help to EMMC.</t>
  </si>
  <si>
    <t>2020/11/26 1:51:01 PM GMT</t>
  </si>
  <si>
    <t>Electronic;Atomistic;Mesoscopic;Multiscale / Interscale / Hierarchical (Specify scales and coupling strategies in Other);electronic/atomistic/mesoscopic</t>
  </si>
  <si>
    <t>Polymers;Metals;nanomaterials</t>
  </si>
  <si>
    <t>extended scope</t>
  </si>
  <si>
    <t>much extended scope and power</t>
  </si>
  <si>
    <t>Chemical;Thermodynamic;Electrical;Optical;Electrochemical</t>
  </si>
  <si>
    <t>advanced and inspiring success stories (supported by patents/product developments)</t>
  </si>
  <si>
    <t>2020/11/26 2:11:00 PM GMT</t>
  </si>
  <si>
    <t>Researcher / Modeller developing models / workflows</t>
  </si>
  <si>
    <t>Semiconductor materials</t>
  </si>
  <si>
    <t>No.</t>
  </si>
  <si>
    <t>Yes. Move towards data-driven analysis and ML/AI.</t>
  </si>
  <si>
    <t>Electrical;Optical</t>
  </si>
  <si>
    <t>EU-level software engineering training for researchers. We can do the science, but are largely self-taught software developers who do now know how to develop "professional" software suitable for broad, cross-platform deployment.</t>
  </si>
  <si>
    <t>2020/11/26 2:15:15 PM GMT</t>
  </si>
  <si>
    <t>Computationally driven (HPC modelling);Digitalisation and Interoperability driven (interscale and workflows);Method, Algorithms and Software Development</t>
  </si>
  <si>
    <t>Fluids and Gases;Bio, Medicinal and Organic Chemistry;Hydro-Carbon solutions and tar;Polymers;Continuous fiber reinforced composites;Short fiber reinforced composites;Ceramic matrix composites;Woven composites;Glasses;Ceramics;Metals;Additively Manufactured meta materials or lattice structures</t>
  </si>
  <si>
    <t>More hybrid and high-throughput approaches</t>
  </si>
  <si>
    <t>More data-based modeling</t>
  </si>
  <si>
    <t>Chemical;Thermodynamic;Magnetic;Optical;Mechanical, elastic - stiffness;Liquid-Vapour related</t>
  </si>
  <si>
    <t>2020/11/26 4:34:03 PM GMT</t>
  </si>
  <si>
    <t>Research Software Developer;Researcher / Modeller developing models / workflows;Digitalisation and Interoperability practitioner - semantic workflows (ontologies, metadata, cloud integration), code coupling for multi-physics and multiscale</t>
  </si>
  <si>
    <t>Metals;energy materials, e.g. anodes and cathodes</t>
  </si>
  <si>
    <t>More AI/Deep Neural Networks.</t>
  </si>
  <si>
    <t>Much more open: open source, freely available notebooks of all my working, greater use of open standards, published workflows, etc</t>
  </si>
  <si>
    <t>It has to be open source.  Ideally copyleft but at a minimum open such that I can see all of the source code for the entire codebase.  I don't need advanced tools, I can program my own tools/interfaces to make codes do what I need so long as the source is open.</t>
  </si>
  <si>
    <t>Thermodynamic;Electrical;Mechanical, elastic - stiffness;Mechanical, elastic - strength;electronic: band-gaps, excited states, etc. spectroscopic.</t>
  </si>
  <si>
    <t>Join forces with and advocate for the use of open standard like OPTIMADE, OpenKIM, EMMO, etc.  Encourage the dissemination of software and workflows under open source licenses.</t>
  </si>
  <si>
    <t>2020/11/26 4:48:11 PM GMT</t>
  </si>
  <si>
    <t>Atomistic</t>
  </si>
  <si>
    <t>Polymers;Ceramic matrix composites;Glasses;Ceramics;Metals;Additively Manufactured meta materials or lattice structures</t>
  </si>
  <si>
    <t>Materials design (e.g. targeting and understanding properties);Account for the effect of Manufacturing Process on Structural Performance;Evaluation purposes</t>
  </si>
  <si>
    <t>No I wasn't</t>
  </si>
  <si>
    <t>Not yet</t>
  </si>
  <si>
    <t>Thermodynamic;Electrical;Magnetic;Optical;Mechanical, elastic - stiffness;Mechanical, elastic - strength</t>
  </si>
  <si>
    <t xml:space="preserve">To reproduce structures </t>
  </si>
  <si>
    <t>2020/11/26 4:50:07 PM GMT</t>
  </si>
  <si>
    <t>Researcher / Modeller (using software for producing research data);Teaching modelling</t>
  </si>
  <si>
    <t>Fluids and Gases;Polymers;Glasses</t>
  </si>
  <si>
    <t>It was more intensive</t>
  </si>
  <si>
    <t>I'll stop modelling as I'll retire</t>
  </si>
  <si>
    <t>Chemical;Thermodynamic;Mechanical, elastic - stiffness;Mechanical, elastic - strength;Rheological - wetting;Liquid-Vapour related</t>
  </si>
  <si>
    <t>2020/11/26 5:29:06 PM GMT</t>
  </si>
  <si>
    <t>Fluids and Gases;Formulations;Polymers;Glasses</t>
  </si>
  <si>
    <t>Chemical;Thermodynamic;Rheological - wetting;Rheological - adhesion</t>
  </si>
  <si>
    <t>2020/11/26 5:34:37 PM GMT</t>
  </si>
  <si>
    <t>Researcher / Modeller developing models / workflows;Business and Innovation Developer (Sales &amp; Marketing);Coordinator (Manager / Administrator of Project / Programme / Team)</t>
  </si>
  <si>
    <t>Yes: Strong increase in usage / stronger complementation of exp. research</t>
  </si>
  <si>
    <t>Electrical</t>
  </si>
  <si>
    <t>2020/11/26 8:32:23 PM GMT</t>
  </si>
  <si>
    <t>Researcher / Modeller (using software for producing research data);Translator / Consultant;Coordinator (Manager / Administrator of Project / Programme / Team)</t>
  </si>
  <si>
    <t>Fluids and Gases;Bio, Medicinal and Organic Chemistry;Polymers;Ceramic matrix composites;Glasses;Ceramics;Metals</t>
  </si>
  <si>
    <t>Slight shift from software application to development</t>
  </si>
  <si>
    <t>I expect to move on from simulating small systems using DFT to larger systems using machine learning potentials</t>
  </si>
  <si>
    <t>Chemical;Thermodynamic;Electrical;Optical;Mechanical, elastic - stiffness;Mechanical, elastic - strength</t>
  </si>
  <si>
    <t>This does not play a role in my work</t>
  </si>
  <si>
    <t>Does not play a role in my work</t>
  </si>
  <si>
    <t xml:space="preserve">I expect the EMMC to act as a platform for intense exchange between all stakeholders as well as as a voice of all European materials modellers irrespective of their particular roles. </t>
  </si>
  <si>
    <t>Thank you for assembling this questionnaire!</t>
  </si>
  <si>
    <t>2020/11/26 10:05:45 PM GMT</t>
  </si>
  <si>
    <t>Researcher / Modeller developing models / workflows;Researcher / Modeller (using software for producing research data);Coordinator (Manager / Administrator of Project / Programme / Team)</t>
  </si>
  <si>
    <t>Fluids and Gases;Hydro-Carbon solutions and tar;Glasses;Ceramics</t>
  </si>
  <si>
    <t>Stronger accent on multiscale problems.</t>
  </si>
  <si>
    <t>Integration of reactive capabilities into classical force fields for large scale atomistic simulations of materials</t>
  </si>
  <si>
    <t>2020/11/26 10:45:26 PM GMT</t>
  </si>
  <si>
    <t>Fluids and Gases;Bio, Medicinal and Organic Chemistry;Polymers</t>
  </si>
  <si>
    <t>Materials design (e.g. targeting and understanding properties)</t>
  </si>
  <si>
    <t>Chemical;Thermodynamic;Optical</t>
  </si>
  <si>
    <t>2020/11/26 10:52:08 PM GMT</t>
  </si>
  <si>
    <t>Fluids and Gases;Hydro-Carbon solutions and tar;Glasses;Ceramics;Metals</t>
  </si>
  <si>
    <t>Generally the same, with updated software versions over time</t>
  </si>
  <si>
    <t>Faster hardware, more advanced algorithms, transfer to graphical processors</t>
  </si>
  <si>
    <t>Capabilities in assisting with set-up of simulations</t>
  </si>
  <si>
    <t>Chemical;Thermodynamic;Electrical;Mechanical, elastic - strength;Rheological - wetting;Liquid-Vapour related</t>
  </si>
  <si>
    <t>Flexibility to model different systems is critical</t>
  </si>
  <si>
    <t xml:space="preserve">Thank you for support of our research </t>
  </si>
  <si>
    <t>2020/11/27 4:13:13 AM GMT</t>
  </si>
  <si>
    <t>solid state</t>
  </si>
  <si>
    <t>faster computer allows to solve bigger jobs</t>
  </si>
  <si>
    <t xml:space="preserve">yes, more user friendly models to be developed
</t>
  </si>
  <si>
    <t>Electrical;Magnetic;Optical</t>
  </si>
  <si>
    <t>2020/11/27 5:21:52 AM GMT</t>
  </si>
  <si>
    <t>Energy Materials</t>
  </si>
  <si>
    <t>Accuracy and time effective</t>
  </si>
  <si>
    <t>should be more time effective</t>
  </si>
  <si>
    <t>Chemical;Thermodynamic;Electrical;Magnetic;Optical;Mechanical, elastic - stiffness</t>
  </si>
  <si>
    <t>should have proper tutorial so that the software may be properly used</t>
  </si>
  <si>
    <t>work with a educational organization to develop such modelling software</t>
  </si>
  <si>
    <t>2020/11/27 6:22:40 AM GMT</t>
  </si>
  <si>
    <t>Formulations;Bio, Medicinal and Organic Chemistry;Polymers</t>
  </si>
  <si>
    <t>Materials design (e.g. targeting and understanding properties);Virtual screening and testing (e.g. virtual certification of composites, reduction of physical testing)</t>
  </si>
  <si>
    <t>machine learning</t>
  </si>
  <si>
    <t>group workshop</t>
  </si>
  <si>
    <t>Chemical;Electrical;Magnetic;Optical;Mechanical, elastic - strength</t>
  </si>
  <si>
    <t xml:space="preserve"> cooperation and workshop</t>
  </si>
  <si>
    <t>2020/11/27 7:12:23 AM GMT</t>
  </si>
  <si>
    <t>Electronic;Atomistic;Mesoscopic;Multiscale / Interscale / Hierarchical (Specify scales and coupling strategies in Other)</t>
  </si>
  <si>
    <t>Fluids and Gases;Bio, Medicinal and Organic Chemistry;Polymers;Metals;functional materials</t>
  </si>
  <si>
    <t>More Machine Learning aspects will be implemented on top of the computations.</t>
  </si>
  <si>
    <t>Chemical;Thermodynamic;Electrical;Magnetic;Optical;Mechanical, elastic - strength</t>
  </si>
  <si>
    <t>2020/11/27 7:58:42 AM GMT</t>
  </si>
  <si>
    <t>Fluids and Gases;Bio, Medicinal and Organic Chemistry;Nanomaterials</t>
  </si>
  <si>
    <t>Not sure</t>
  </si>
  <si>
    <t>Chemical;Thermodynamic</t>
  </si>
  <si>
    <t>2020/11/27 8:02:20 AM GMT</t>
  </si>
  <si>
    <t>Oil and Gas</t>
  </si>
  <si>
    <t>Researcher / Modeller (using software for producing research data);Digitalisation and Interoperability practitioner - semantic workflows (ontologies, metadata, cloud integration), code coupling for multi-physics and multiscale;Coordinator (Manager / Administrator of Project / Programme / Team)</t>
  </si>
  <si>
    <t>Electronic;Multiscale / Interscale / Hierarchical (Specify scales and coupling strategies in Other)</t>
  </si>
  <si>
    <t>Fluids and Gases;Bio, Medicinal and Organic Chemistry;Polymers;Ceramics;Metals;Additively Manufactured meta materials or lattice structures;semiconductors</t>
  </si>
  <si>
    <t>Materials design (e.g. targeting and understanding properties);Virtual screening and testing (e.g. virtual certification of composites, reduction of physical testing);Evaluation purposes</t>
  </si>
  <si>
    <t>Fundamental academic research</t>
  </si>
  <si>
    <t xml:space="preserve">yes. I expect a deep shift toward applied materials high-throughput screening for industry. </t>
  </si>
  <si>
    <t>To me these points should be separated for Academy  and Industry use of the codes: notably the priorities of Industry are not exactly yhe same of Academy.</t>
  </si>
  <si>
    <t>To my experience one the main bottlenecks in Industry are i) the lack of interest and knowledge by the management ii) not enough succesfull stories showing how Modelling could have an important impact on the business iii) lack of easy connection with experimental setup</t>
  </si>
  <si>
    <t>Chemical;Thermodynamic;Mechanical, elastic - stiffness;Mechanical, elastic - strength;Mechanical, elastic - progessive damage;Mechanical, elastic - fatigue</t>
  </si>
  <si>
    <t>To my short expereience, in my industry there is a lack of multiscaling modelling approaches connecting electronic-atomic modelling with the processes (too far dimensional regimes). Often electronic-atomic scale modelling is still considered too fundamental.</t>
  </si>
  <si>
    <t>2020/11/27 8:08:06 AM GMT</t>
  </si>
  <si>
    <t>semiconductors, silicon carbide, perovskites, titanium dioxide</t>
  </si>
  <si>
    <t>not really</t>
  </si>
  <si>
    <t>Yes, I expect an increase availability in HPC facilities</t>
  </si>
  <si>
    <t>Chemical;Thermodynamic;Electrical</t>
  </si>
  <si>
    <t>Boosting networks between scientists with workshops and conference, organising best-practices for scientific software developments and maintenance.</t>
  </si>
  <si>
    <t>2020/11/27 8:36:55 AM GMT</t>
  </si>
  <si>
    <t>Bio, Medicinal and Organic Chemistry;Metals;photovoltaics</t>
  </si>
  <si>
    <t>I included machine learning in my research that was previously based only on density functional theory.</t>
  </si>
  <si>
    <t>Chemical;Thermodynamic;Electrical;Magnetic;Optical</t>
  </si>
  <si>
    <t>2020/11/27 9:11:30 AM GMT</t>
  </si>
  <si>
    <t>Fluids and Gases;2D carbon materials (graphene, graphynes, grazynes)</t>
  </si>
  <si>
    <t>The modelling tools 5 years ago were essentially the same but the size of the system to treat was reduced.</t>
  </si>
  <si>
    <t>Probably, the size of the systems to treat will increase according to the increasing performance of computers and the availability of them. Moreover, new algorithms for modelling will appear for sure.</t>
  </si>
  <si>
    <t>Chemical;Thermodynamic;Mechanical, elastic - stiffness;Mechanical, elastic - fatigue;Rheological - wetting;Liquid-Vapour related</t>
  </si>
  <si>
    <t>Allowing the accessing of data and computational resources to the community</t>
  </si>
  <si>
    <t>Great! Thanks to all of you!</t>
  </si>
  <si>
    <t>2020/11/27 9:53:06 AM GMT</t>
  </si>
  <si>
    <t>Ceramic matrix composites;Glasses;Ceramics;Metals;Semiconductor</t>
  </si>
  <si>
    <t>Materials design (e.g. targeting and understanding properties);Account for the effect of Manufacturing Process on Structural Performance</t>
  </si>
  <si>
    <t>no</t>
  </si>
  <si>
    <t>We favor the quantity of data than the quanlity</t>
  </si>
  <si>
    <t>Chemical;Thermodynamic;Mechanical, elastic - stiffness</t>
  </si>
  <si>
    <t>Give some good practice to develope/use software</t>
  </si>
  <si>
    <t>2020/11/27 10:44:17 AM GMT</t>
  </si>
  <si>
    <t>Computationally driven (HPC modelling);Data driven (AI/ML, HTC modelling);Experimentally driven (assisted by modelling)</t>
  </si>
  <si>
    <t>not so different, much more open source options and databases</t>
  </si>
  <si>
    <t xml:space="preserve">yes, i expect ml will be much more present </t>
  </si>
  <si>
    <t>Chemical;Thermodynamic;Electrical;Magnetic</t>
  </si>
  <si>
    <t>2020/11/27 11:27:32 AM GMT</t>
  </si>
  <si>
    <t>Research Software Developer;Researcher / Modeller (using software for producing research data);Coordinator (Manager / Administrator of Project / Programme / Team)</t>
  </si>
  <si>
    <t>Nanostructure materials</t>
  </si>
  <si>
    <t>Yes, in algorithms, performance and feature</t>
  </si>
  <si>
    <t>potability in different architectures, advancement of the theory implemented in</t>
  </si>
  <si>
    <t>2020/11/27 12:25:25 PM GMT</t>
  </si>
  <si>
    <t>Potentially.</t>
  </si>
  <si>
    <t>Thermodynamic;Optical</t>
  </si>
  <si>
    <t>2020/11/27 2:11:33 PM GMT</t>
  </si>
  <si>
    <t>Research Software Developer</t>
  </si>
  <si>
    <t>Electronic;Atomistic;Mesoscopic;Continuum</t>
  </si>
  <si>
    <t>Polymers;Metals;Additively Manufactured meta materials or lattice structures</t>
  </si>
  <si>
    <t>Big data and materials databases have been the main big change in the past 5 years.</t>
  </si>
  <si>
    <t>Unified input/output (or even analysis) of various electronic structure codes via an extended GUI.</t>
  </si>
  <si>
    <t>Chemical;Optical;Electronic structure and charge/exciton transport properties.</t>
  </si>
  <si>
    <t>Create a database of human expertise in the field to initiate networking and foster overlap between scientists. For example an academic who is seeking interaction with industry, could find potential collaborators in this database of expertise. The same for an industrialist seeking to work with an academic expert.</t>
  </si>
  <si>
    <t>I haven't seen questions directly related to electronic structure and device modelling at the nanoscale. So maybe this is an area where EMMC could be more inclusive.</t>
  </si>
  <si>
    <t>2020/11/27 2:32:52 PM GMT</t>
  </si>
  <si>
    <t>Thermodynamic;Electrical;Magnetic;Mechanical, elastic - stiffness</t>
  </si>
  <si>
    <t>2020/11/27 3:09:19 PM GMT</t>
  </si>
  <si>
    <t>Method, Algorithms and Software Development</t>
  </si>
  <si>
    <t>small molecules</t>
  </si>
  <si>
    <t>Chemical;Optical</t>
  </si>
  <si>
    <t>2020/11/27 5:49:57 PM GMT</t>
  </si>
  <si>
    <t>Chemical</t>
  </si>
  <si>
    <t>2020/11/27 6:53:00 PM GMT</t>
  </si>
  <si>
    <t>Bio, Medicinal and Organic Chemistry;Hydro-Carbon solutions and tar</t>
  </si>
  <si>
    <t>Better more comprenhensive software</t>
  </si>
  <si>
    <t>Possible change in paradigm and computational feasibility fueled by new Hamiltonians (for instance A.I based)</t>
  </si>
  <si>
    <t>2020/11/27 9:27:05 PM GMT</t>
  </si>
  <si>
    <t>Strategic (own) /centrally funded</t>
  </si>
  <si>
    <t>Yes: change of architectures (GPU), more high-throughput, more artificial intelligence</t>
  </si>
  <si>
    <t>Standardization of software and file formats</t>
  </si>
  <si>
    <t>2020/11/28 6:37:03 AM GMT</t>
  </si>
  <si>
    <t>Electronic;Mesoscopic;Continuum;Multiscale / Interscale / Hierarchical (Specify scales and coupling strategies in Other)</t>
  </si>
  <si>
    <t>Fluids and Gases</t>
  </si>
  <si>
    <t>Yes, more AI</t>
  </si>
  <si>
    <t>2020/11/28 11:12:39 AM GMT</t>
  </si>
  <si>
    <t>Computationally driven (HPC modelling);Experimentally driven (assisted by modelling);Method, Algorithms and Software Development</t>
  </si>
  <si>
    <t>Fluids and Gases;Metals;Two-dimensional materials</t>
  </si>
  <si>
    <t>Not large difference in my own case, but we are also about to complement our studies using machine learning.</t>
  </si>
  <si>
    <t>More and more machine learning. Also multi-scale modelling will continue to become more important, in particular to achieve longer time scales</t>
  </si>
  <si>
    <t>Chemical;Optical;Mechanical, elastic - strength</t>
  </si>
  <si>
    <t>2020/11/28 11:15:12 PM GMT</t>
  </si>
  <si>
    <t>Research Software Developer;Researcher / Modeller developing models / workflows;Coordinator (Manager / Administrator of Project / Programme / Team)</t>
  </si>
  <si>
    <t>Electronic;Atomistic;Continuum;Multiscale / Interscale / Hierarchical (Specify scales and coupling strategies in Other);Coupled electronic and environment</t>
  </si>
  <si>
    <t>Fluids and Gases;Glasses;Ceramics;Metals</t>
  </si>
  <si>
    <t>Emergence of AI and data science for materials</t>
  </si>
  <si>
    <t>More machine learning and data science</t>
  </si>
  <si>
    <t>2020/11/29 3:42:12 PM GMT</t>
  </si>
  <si>
    <t>Materials design (e.g. targeting and understanding properties);Virtual screening and testing (e.g. virtual certification of composites, reduction of physical testing);Component and Part Design Optimisation;Theoretical purposes (e.g., qualitative physical insight, general engineering correlations without any particular manufacturing process in mind, etc.</t>
  </si>
  <si>
    <t>Yes. Often employed machine learning techniques</t>
  </si>
  <si>
    <t>Chemical;Thermodynamic;Magnetic;Liquid-Vapour related</t>
  </si>
  <si>
    <t>More publicity and availability</t>
  </si>
  <si>
    <t>2020/11/30 10:39:09 AM GMT</t>
  </si>
  <si>
    <t>Academically driven / co-funded;Government driven / co-funded;Strategic (own) /centrally funded</t>
  </si>
  <si>
    <t>Research Software Developer;Translator / Consultant;Coordinator (Manager / Administrator of Project / Programme / Team)</t>
  </si>
  <si>
    <t>Fluids and Gases;Formulations;Bio, Medicinal and Organic Chemistry;Glasses;Ceramics;Metals</t>
  </si>
  <si>
    <t>Yes, automated and bespoke workflows through infrastructures and labbooks.</t>
  </si>
  <si>
    <t>Chemical;Thermodynamic;Rheological - wetting</t>
  </si>
  <si>
    <t>By providing a coherent roadmap for EC R&amp;I to advise with that includes demonstration cases with the minimum requirements of FAIR principles being applied in studies and software, not just data.</t>
  </si>
  <si>
    <t>2020/11/30 10:53:27 AM GMT</t>
  </si>
  <si>
    <t>2D materials</t>
  </si>
  <si>
    <t>Friction</t>
  </si>
  <si>
    <t>2020/11/30 12:33:29 PM GMT</t>
  </si>
  <si>
    <t>Metals;semiconductors, alloys</t>
  </si>
  <si>
    <t>Materials design (e.g. targeting and understanding properties);Theoretical purposes (e.g., qualitative physical insight, general engineering correlations without any particular manufacturing process in mind, etc.;Support to experimental studies</t>
  </si>
  <si>
    <t>Not significantly</t>
  </si>
  <si>
    <t>Not in software but in scale and move to HTC / screening</t>
  </si>
  <si>
    <t>Absence of local expertise</t>
  </si>
  <si>
    <t>Chemical;Thermodynamic;Electrical;Magnetic;Mechanical, elastic - stiffness</t>
  </si>
  <si>
    <t>Build community support and not try to impose a top-down standard on developers</t>
  </si>
  <si>
    <t>2020/11/30 4:36:33 PM GMT</t>
  </si>
  <si>
    <t>Thermodynamic;Rheological - wetting</t>
  </si>
  <si>
    <t>I have no idea.</t>
  </si>
  <si>
    <t>2020/11/30 6:21:10 PM GMT</t>
  </si>
  <si>
    <t>More friendly workflows assisted with python</t>
  </si>
  <si>
    <t>Better scaling</t>
  </si>
  <si>
    <t>Chemical;Thermodynamic;Mechanical, elastic - stiffness;Mechanical, elastic - strength</t>
  </si>
  <si>
    <t>2020/12/01 1:11:21 PM GMT</t>
  </si>
  <si>
    <t>Material Manufacturers</t>
  </si>
  <si>
    <t>Researcher / Modeller developing models / workflows;Digitalisation and Interoperability practitioner - semantic workflows (ontologies, metadata, cloud integration), code coupling for multi-physics and multiscale;Translator / Consultant</t>
  </si>
  <si>
    <t>Computationally driven (HPC modelling);Data driven (AI/ML, HTC modelling);Digitalisation and Interoperability driven (interscale and workflows);Method, Algorithms and Software Development</t>
  </si>
  <si>
    <t>Formulations;Hydro-Carbon solutions and tar;Glasses;Metals</t>
  </si>
  <si>
    <t>Yes, mainly with changes in scale and an increase in ML/data driven modelling</t>
  </si>
  <si>
    <t>Yes, better data availability and metadata should increase the use of ML/data driven modelling</t>
  </si>
  <si>
    <t>I think this depends heavily on who is adopting it, so far industry uptake is still not great even with increased technical support, maintenance, and ease of use. On the other hand, once translation/consulting services become involved those aspects become unimportant.</t>
  </si>
  <si>
    <t>Chemical;Thermodynamic;Electrical;Mechanical, elastic - stiffness</t>
  </si>
  <si>
    <t>Standardization of simulations similar to how ASTM works for analytical chemistry</t>
  </si>
  <si>
    <t>2020/12/02 4:23:34 AM GMT</t>
  </si>
  <si>
    <t>Ceramics</t>
  </si>
  <si>
    <t>Yes. There is increased requirement of integration of multiscale modelling.</t>
  </si>
  <si>
    <t>Yes. There will be integrated computational modelling at different length scales.</t>
  </si>
  <si>
    <t>Thermodynamic;Electrical</t>
  </si>
  <si>
    <t>2020/12/02 11:13:04 AM GMT</t>
  </si>
  <si>
    <t>Semiconductors</t>
  </si>
  <si>
    <t>This particularly depends on the depth and breadth of our simulation strategy</t>
  </si>
  <si>
    <t>Coupling of atomistic material property to device design and fabrication process simulation</t>
  </si>
  <si>
    <t>2020/12/03 10:46:18 AM GMT</t>
  </si>
  <si>
    <t>Data driven (AI/ML, HTC modelling);Experimentally driven (assisted by modelling);Method, Algorithms and Software Development</t>
  </si>
  <si>
    <t>Fluids and Gases;Metals;Additively Manufactured meta materials or lattice structures</t>
  </si>
  <si>
    <t>Yes. In the past we were more involved in process simulation to assure parts quality. Now we are more involved in simulation at micro scale</t>
  </si>
  <si>
    <t xml:space="preserve">Yes. I expect a higher use in multi-scale materials modelling </t>
  </si>
  <si>
    <t>Thermodynamic;Mechanical, elastic - stiffness;Mechanical, elastic - strength</t>
  </si>
  <si>
    <t>2020/12/04 12:40:01 AM GMT</t>
  </si>
  <si>
    <t>Formulations;Polymers;Metals;Metal-Polymer Composites</t>
  </si>
  <si>
    <t>Yes, expecting strong impact of ML based substitute models</t>
  </si>
  <si>
    <t>Chemical;Mechanical, elastic - strength;Mechanical, elastic - fatigue;Rheological - adhesion</t>
  </si>
  <si>
    <t>2020/12/05 12:52:01 PM GMT</t>
  </si>
  <si>
    <t>Fluids and Gases;Bio, Medicinal and Organic Chemistry;Metals</t>
  </si>
  <si>
    <t>I expect software/hardware that simulate real time materials with less computation time that would allow one to invest much time in analysis</t>
  </si>
  <si>
    <t>2020/12/06 1:28:24 AM GMT</t>
  </si>
  <si>
    <t>Bio, Medicinal and Organic Chemistry;Hydro-Carbon solutions and tar;Metals</t>
  </si>
  <si>
    <t>Chemical;Thermodynamic;Electrical;Magnetic;Optical;Liquid-Vapour related</t>
  </si>
  <si>
    <t>2020/12/09 11:23:28 AM GMT</t>
  </si>
  <si>
    <t>Research Software Developer;Researcher / Modeller (using software for producing research data);Digitalisation and Interoperability practitioner - semantic workflows (ontologies, metadata, cloud integration), code coupling for multi-physics and multiscale</t>
  </si>
  <si>
    <t>Mesoscopic</t>
  </si>
  <si>
    <t>Fluids and Gases;Formulations</t>
  </si>
  <si>
    <t>There could be a combination with ML techniques</t>
  </si>
  <si>
    <t>Pricing (7), Transparency of employed methods (8)</t>
  </si>
  <si>
    <t>2020/12/11 2:38:55 PM GMT</t>
  </si>
  <si>
    <t>Industrially driven / co-funded;Government driven / co-funded</t>
  </si>
  <si>
    <t>Fluids and Gases;Metals</t>
  </si>
  <si>
    <t>Chemical;Thermodynamic;Optical;Mechanical, elastic - stiffness;Mechanical, elastic - progessive damage;Rheological - adhesion</t>
  </si>
  <si>
    <t>2020/12/13 5:59:06 AM GMT</t>
  </si>
  <si>
    <t>Formulations;Bio, Medicinal and Organic Chemistry;Ceramic matrix composites;Ceramics;Metals;Additively Manufactured meta materials or lattice structures</t>
  </si>
  <si>
    <t>Yes. Physics-incorporated AI</t>
  </si>
  <si>
    <t>Chemical;Thermodynamic;Electrical;Mechanical, elastic - fatigue;Rheological - wetting</t>
  </si>
  <si>
    <t>Schools and workshops</t>
  </si>
  <si>
    <t>2021/01/02 11:21:12 AM GMT</t>
  </si>
  <si>
    <t>Researcher / Modeller developing models / workflows;Translator / Consultant;Business and Innovation Developer (Sales &amp; Marketing)</t>
  </si>
  <si>
    <t>Continuum;Multiscale / Interscale / Hierarchical (Specify scales and coupling strategies in Other);structure, representative volume elements, parametric solutions, 2D/3D</t>
  </si>
  <si>
    <t>Continuum;Multiscale / Interscale / Hierarchical (Specify scales and coupling strategies in Other);Need the links to the electronic, atomistic, mesoscopic scales</t>
  </si>
  <si>
    <t>Fluids and Gases;Polymers;Continuous fiber reinforced composites;Short fiber reinforced composites;Woven composites;Glasses;Ceramics;Metals;Additively Manufactured meta materials or lattice structures</t>
  </si>
  <si>
    <t>Materials design (e.g. targeting and understanding properties);Virtual screening and testing (e.g. virtual certification of composites, reduction of physical testing);Account for the effect of Manufacturing Process on Structural Performance;Component and Part Design Optimisation;Theoretical purposes (e.g., qualitative physical insight, general engineering correlations without any particular manufacturing process in mind, etc.;Evaluation purposes</t>
  </si>
  <si>
    <t>Real Time physics based simulation, Reduced Order Modeling, data analytics, real time interactions simulation-real world data, machine learning</t>
  </si>
  <si>
    <t xml:space="preserve">Use of electronic/ atomistic/ mesoscopic at the structure level through appropriate linkings. Amplification of the interactions between simulation and real time/world. </t>
  </si>
  <si>
    <t>Links between various scales (from electronic to structure) in order to make happen the 'Design without material' paradigm.</t>
  </si>
  <si>
    <t>The most critical point to me : Existing strong silos between the various communities involved in material modeling : material modeling does not stop at the mesoscopic level and does not start at the material cards of continuum  engineering software</t>
  </si>
  <si>
    <t>Not sure I correctly understand the questions. For instance, adoption of new simulation or data driven approaches is business critical and I put 1 as an answer.</t>
  </si>
  <si>
    <t>Mechanical, elastic - stiffness;Mechanical, elastic - strength;Mechanical, elastic - progessive damage;Mechanical, elastic - fatigue;Mechanical, elastic - damping;Rheological - adhesion</t>
  </si>
  <si>
    <t>May be EMMC could create together with industry collaboration some digitalisation challenges.  That would give visibility to the benefits of material modeling in the global change toward digitalisation. It will help everybody understanding the gaps and hopefully direct the research efforts toward filling these gaps. Please feel free to contact me for clarifications (patrick.de.luca@esi-group.com)</t>
  </si>
  <si>
    <t>I feel that EMMC seems to consider only electric, atomistic and mesoscopic under the umbrella of 'material modelling'. This is a very restrictive approach and the impact on our world will come from considering material modeling all along the way of its life and use : from material creation to manufacturing to usage to maintenance to end-of-life dismantling / recycling. EMMC has the potential to play a major role as soon as EMMC will decide to open-up.
Apologizes for any misunderstanding from my side.</t>
  </si>
  <si>
    <t>2021/01/04 5:54:56 PM GMT</t>
  </si>
  <si>
    <t>Computationally driven (HPC modelling);Data driven (AI/ML, HTC modelling);Experimentally driven (assisted by modelling);Method, Algorithms and Software Development</t>
  </si>
  <si>
    <t>Fluids and Gases;Formulations;Polymers</t>
  </si>
  <si>
    <t>more automated and integrated workflows</t>
  </si>
  <si>
    <t>cloud-based HPC</t>
  </si>
  <si>
    <t>Thermodynamic;Mechanical, elastic - strength;Rheological - wetting;Rheological - adhesion;complex fluid rheology, solution states</t>
  </si>
  <si>
    <t>data-driven methods</t>
  </si>
  <si>
    <t>coupled HPC and data-driven methods</t>
  </si>
  <si>
    <t>demonstrate application driven use-cases</t>
  </si>
  <si>
    <t>2021/01/05 9:23:36 AM GMT</t>
  </si>
  <si>
    <t>Data driven (AI/ML, HTC modelling);Method, Algorithms and Software Development</t>
  </si>
  <si>
    <t>Additively Manufactured meta materials or lattice structures</t>
  </si>
  <si>
    <t>Haven't been in the field 5 years</t>
  </si>
  <si>
    <t>Don't know</t>
  </si>
  <si>
    <t>Thermodynamic</t>
  </si>
  <si>
    <t>2021/01/05 1:21:05 PM GMT</t>
  </si>
  <si>
    <t>Fluids and Gases;Formulations;Hydro-Carbon solutions and tar;Polymers;Additively Manufactured meta materials or lattice structures</t>
  </si>
  <si>
    <t>Improved integration of different levels of theory (multiscale)</t>
  </si>
  <si>
    <t>Chemical;Thermodynamic;Electrical;Mechanical, elastic - strength;Rheological - adhesion;Liquid-Vapour related</t>
  </si>
  <si>
    <t>2021/01/08 4:58:24 PM GMT</t>
  </si>
  <si>
    <t>Bio, Medicinal and Organic Chemistry;Polymers;Glasses;Metals</t>
  </si>
  <si>
    <t>2021/01/08 5:00:46 PM GMT</t>
  </si>
  <si>
    <t>Atomistic;Mesoscopic;Continuum</t>
  </si>
  <si>
    <t>Atomistic;Mesoscopic;Continuum;Multiscale / Interscale / Hierarchical (Specify scales and coupling strategies in Other)</t>
  </si>
  <si>
    <t>Providing information to possible audience</t>
  </si>
  <si>
    <t>2021/01/08 5:40:46 PM GMT</t>
  </si>
  <si>
    <t>Academically driven / co-funded;Government driven / co-funded</t>
  </si>
  <si>
    <t>Glasses;Ceramics;Metals</t>
  </si>
  <si>
    <t>2021/01/08 5:53:13 PM GMT</t>
  </si>
  <si>
    <t>Electronic;Atomistic;Multiscale / Interscale / Hierarchical (Specify scales and coupling strategies in Other);QM/MM, atomistic/continumm kinetics</t>
  </si>
  <si>
    <t>Glasses;Ceramics;Metals;Additively Manufactured meta materials or lattice structures;All molecular and solid state chemical systems</t>
  </si>
  <si>
    <t>Yes, less cores and more focused. Now the emphasis is on higher parallelisation and/or augmentation with AI.</t>
  </si>
  <si>
    <t>Continued augmentation with AI methods.</t>
  </si>
  <si>
    <t>Unsure as don't know the purpose of the EMMC - it wasn't given at the start of this questionnaire nor here.</t>
  </si>
  <si>
    <t>2021/01/08 5:56:49 PM GMT</t>
  </si>
  <si>
    <t>Fluids and Gases;Hydro-Carbon solutions and tar</t>
  </si>
  <si>
    <t>Materials design (e.g. targeting and understanding properties);Component and Part Design Optimisation;Evaluation purposes</t>
  </si>
  <si>
    <t xml:space="preserve">Not much </t>
  </si>
  <si>
    <t>More advanced manufacturing of prototypes</t>
  </si>
  <si>
    <t>2021/01/08 7:04:38 PM GMT</t>
  </si>
  <si>
    <t>semiconductors</t>
  </si>
  <si>
    <t>Yes, we have enlarge the variety of softwares we are using</t>
  </si>
  <si>
    <t>Yes, there could be more integrated facilities in a single software, or more interoperability between sofwares</t>
  </si>
  <si>
    <t>Chemical;Electrical;Optical;thermal</t>
  </si>
  <si>
    <t>Incentivise in the interorperability between softwares, especially open-source ones</t>
  </si>
  <si>
    <t>2021/01/08 10:58:15 PM GMT</t>
  </si>
  <si>
    <t>Electronic;Continuum</t>
  </si>
  <si>
    <t>Fluids and Gases;Formulations;Polymers;Glasses;Ceramics;Metals;Additively Manufactured meta materials or lattice structures</t>
  </si>
  <si>
    <t>Certainly; 5 years ago, I focused on monolithic, locally developed codes to achieve my simulations, whereas now I tend to separate tasks. Obtaining initial data-sets (HPC) still rests largely on (older/monolithic) codes, but post-processing - also at early stages - has taken on a much stronger role due to the increased flexibility (read: Python libs).</t>
  </si>
  <si>
    <t>Hard to judge...</t>
  </si>
  <si>
    <t>Better theory missing</t>
  </si>
  <si>
    <t>Chemical;Electrical;Optical;nonlinear electromagnetic response</t>
  </si>
  <si>
    <t>2021/01/09 7:39:21 AM GMT</t>
  </si>
  <si>
    <t>Industrially driven / co-funded;Strategic (own) /centrally funded</t>
  </si>
  <si>
    <t>Fluids and Gases;Bio, Medicinal and Organic Chemistry</t>
  </si>
  <si>
    <t>Yes. Now more automated execution of many parameters/searches</t>
  </si>
  <si>
    <t>Yes. Even more automatic searching and further screening before human intervention.</t>
  </si>
  <si>
    <t>Chemical;Dynamical evolution</t>
  </si>
  <si>
    <t>2021/01/09 8:07:26 AM GMT</t>
  </si>
  <si>
    <t>Use more</t>
  </si>
  <si>
    <t>2021/01/09 9:33:02 AM GMT</t>
  </si>
  <si>
    <t>Bio, Medicinal and Organic Chemistry;Polymers;Additively Manufactured meta materials or lattice structures</t>
  </si>
  <si>
    <t>Better excited state methods, increased use of workflows.</t>
  </si>
  <si>
    <t>more predictive materials design, workflow engineering</t>
  </si>
  <si>
    <t>Chemical;Electrical;Mechanical, elastic - strength</t>
  </si>
  <si>
    <t>demonstrators for workflow engineering</t>
  </si>
  <si>
    <t>2021/01/09 2:42:55 PM GMT</t>
  </si>
  <si>
    <t>national research lab</t>
  </si>
  <si>
    <t>Fluids and Gases;Formulations;Polymers;Metals</t>
  </si>
  <si>
    <t>2021/01/09 3:21:43 PM GMT</t>
  </si>
  <si>
    <t>Mesoscopic;Multiscale / Interscale / Hierarchical (Specify scales and coupling strategies in Other);The specification of methods and strategies would be too much to type right now</t>
  </si>
  <si>
    <t>Fluids and Gases;Formulations;Hydro-Carbon solutions and tar</t>
  </si>
  <si>
    <t>Our organization is a high performance computing centre, its purpose is simply to facilitate computation as such</t>
  </si>
  <si>
    <t>Yes very much so, five years ago I was still paid to actually develop MD codes and do MD simulations rather than data infrastructures.</t>
  </si>
  <si>
    <t>I do expect changes. Five years from now I will have to be on a new contract, either at the same institution or somewhere else. This will of course impact the nature of my work. It is impossible to predict the direction since this is 99% up to chance.</t>
  </si>
  <si>
    <t>I am unsure how the analysis of the questions above can be of any use</t>
  </si>
  <si>
    <t>same comment as before</t>
  </si>
  <si>
    <t>same as above</t>
  </si>
  <si>
    <t>Thermodynamic;Rheological - wetting;Rheological - adhesion;Liquid-Vapour related;How is "liquid-vapour related" distinct from "thermodynamic"?</t>
  </si>
  <si>
    <t>We are 100% engaged in advancing digitalization and data integration. This has been the case without any previous organizational involvement with the EMMC.
Obversely, the EMMC is much too weak an unrecognized outside its small circle of insiders. This limits its academic impact significantly. Instead of the EMMC helping incentivize development by others it would be appropriate for the EMMC to reach out for support from top academics who have a high level of traction in their fields.
More modesty would be appropriate from the side of the EMMC. It should not come with a ready-made programme that others need to adopt. My concern here is that high-level academics who are actually influential (beyond the immediate Horizon circles of the EMMC) will realize that none of their peers engage with the EMMC. And then they will conclude, "who do they think they are that they can advise us?"</t>
  </si>
  <si>
    <t>My recommendation for doing surveys, in general, is to have an *exact* idea what to do with the outcome. Like when you do a simulation or an experiment. What exact consequence will it have if 60% of the answers state that scalability is a bottleneck, rather than 55%, why should it have this exact consequence.
If nothing of that sort can be stated, it is better not to conduct a survey.</t>
  </si>
  <si>
    <t>2021/01/09 5:40:37 PM GMT</t>
  </si>
  <si>
    <t>Fluids and Gases;Bio, Medicinal and Organic Chemistry;Polymers;Glasses;Ceramics</t>
  </si>
  <si>
    <t>Materials design (e.g. targeting and understanding properties);Account for the effect of Manufacturing Process on Structural Performance;Theoretical purposes (e.g., qualitative physical insight, general engineering correlations without any particular manufacturing process in mind, etc.;Evaluation purposes</t>
  </si>
  <si>
    <t>The capabilities of the programs have been improved. In addition, I have increased research related to interfaces that make the use of multiscale methods more necessary.</t>
  </si>
  <si>
    <t>Greater use of AI-guided methods for calculating material properties and searching for new materials. Use of older methodologies to test these new methods and their implementation in other scientific areas.</t>
  </si>
  <si>
    <t>Chemical;Thermodynamic;Magnetic;Optical</t>
  </si>
  <si>
    <t>Creating content that is accessible to institutions as well as holding information sessions that help to use these content and developed tools.</t>
  </si>
  <si>
    <t>2021/01/10 3:45:02 PM GMT</t>
  </si>
  <si>
    <t>Bio, Medicinal and Organic Chemistry;Polymers;Glasses;perovskite semiconductors, small molecule organic semiconductors</t>
  </si>
  <si>
    <t>More emphasis on linked software for multiscale models, robust software that can be used by people other than the software developer, software that takes advantage of HPC, machine  learning (though the applicability of machine learning is often overstated)</t>
  </si>
  <si>
    <t>encourage funding that allows further model development to keep up with advances in codes and algorithms that allow software to be useful</t>
  </si>
  <si>
    <t>2021/01/10 4:04:27 PM GMT</t>
  </si>
  <si>
    <t>Organisational member;Full Individual member</t>
  </si>
  <si>
    <t>Researcher / Modeller developing models / workflows;Translator / Consultant;Coordinator (Manager / Administrator of Project / Programme / Team)</t>
  </si>
  <si>
    <t>Experimentally driven (assisted by modelling);Method, Algorithms and Software Development</t>
  </si>
  <si>
    <t>Metals;electro-chemistry</t>
  </si>
  <si>
    <t>yes. main change - modelling of multi physics phenomena</t>
  </si>
  <si>
    <t>yes. to use more AI technologies, HPC and QC services</t>
  </si>
  <si>
    <t>Mechanical, elastic - progessive damage;Mechanical, elastic - fatigue;corrosion</t>
  </si>
  <si>
    <t>stimulate networking and training for academia and industry.</t>
  </si>
  <si>
    <t xml:space="preserve">Dear Ilian, thank you very much for this excellent job! Very well done! </t>
  </si>
  <si>
    <t>2021/01/10 6:35:29 PM GMT</t>
  </si>
  <si>
    <t>Electronic;Atomistic;Molecular</t>
  </si>
  <si>
    <t>I acquired skills to handle simulation software for the study of electronic structure and molecular spectroscopy (Molpro, Gaussian, Numerov ...) and to know how to analyze and use the results of the simulation to predict the physical characteristics.</t>
  </si>
  <si>
    <t>Yes, handling problems</t>
  </si>
  <si>
    <t>Chemical;Thermodynamic;Electrical;Mechanical, elastic - damping</t>
  </si>
  <si>
    <t>2021/01/10 9:34:04 PM GMT</t>
  </si>
  <si>
    <t>Gradual change rather than dramatic shift.</t>
  </si>
  <si>
    <t>More data driven and switching to GPU enabled codes.</t>
  </si>
  <si>
    <t>2021/01/11 9:04:13 AM GMT</t>
  </si>
  <si>
    <t>Metals;Semiconductors and insulators</t>
  </si>
  <si>
    <t>2021/01/11 9:17:07 AM GMT</t>
  </si>
  <si>
    <t>Electronic;Atomistic;Mesoscopic;Multiscale / Interscale / Hierarchical (Specify scales and coupling strategies in Other);Hierarchical</t>
  </si>
  <si>
    <t>Magnetic Materials</t>
  </si>
  <si>
    <t>Yes. Now incorporates more electronic structure methods/codes.</t>
  </si>
  <si>
    <t>Maybe.</t>
  </si>
  <si>
    <t>Thermodynamic;Electrical;Magnetic</t>
  </si>
  <si>
    <t>2021/01/11 9:20:20 AM GMT</t>
  </si>
  <si>
    <t>Glasses;Ceramics;Additively Manufactured meta materials or lattice structures</t>
  </si>
  <si>
    <t>Much more data driven now. Large scale high-throughput has become much more important.</t>
  </si>
  <si>
    <t>I expect to do fewer bespoke single simulations but again concentrate more on building datasets which operate with ML models.</t>
  </si>
  <si>
    <t>I have no idea what this MODA means</t>
  </si>
  <si>
    <t>Thermodynamic;Electrical;Magnetic;Optical</t>
  </si>
  <si>
    <t>Nice form and questions. Unfortunately for a few I did not undestand the term MODA.</t>
  </si>
  <si>
    <t>2021/01/11 9:35:24 AM GMT</t>
  </si>
  <si>
    <t>Electronic;Atomistic;Mesoscopic;Continuum;Multiscale / Interscale / Hierarchical (Specify scales and coupling strategies in Other);As a large technical university my organisation covers almost all materials modelling techniques.</t>
  </si>
  <si>
    <t>Electronic;Atomistic;Multiscale / Interscale / Hierarchical (Specify scales and coupling strategies in Other);Electronic to atomistic: concurrent via quantum embedding and implicit models; sequential e.g. snapshots from classical MD generate structures for electronic structure calculations</t>
  </si>
  <si>
    <t>Bio, Medicinal and Organic Chemistry;Polymers;Short fiber reinforced composites;Ceramics;Metals</t>
  </si>
  <si>
    <t>Not very significantly</t>
  </si>
  <si>
    <t>Further use of multiscale methods to bridge from electronic scale upwards</t>
  </si>
  <si>
    <t>Chemical;Thermodynamic;Electrical;Optical;Mechanical, elastic - stiffness</t>
  </si>
  <si>
    <t>Promote and partner with the communities where new methods/tools are developed - help developers to understand industrial requirements for uptake, help industry understand new capabilities. Good examples of this in the EMMC case studies.</t>
  </si>
  <si>
    <t>2021/01/11 9:47:05 AM GMT</t>
  </si>
  <si>
    <t>Fluids and Gases;Formulations;Bio, Medicinal and Organic Chemistry;Hydro-Carbon solutions and tar;Ceramics;Metals</t>
  </si>
  <si>
    <t>Yes - biggest trends are towards more workflow automation and uncertainty quantification</t>
  </si>
  <si>
    <t>Yes, further trend towards more workflow automation and uncertainty quantification</t>
  </si>
  <si>
    <t>2021/01/11 1:37:18 PM GMT</t>
  </si>
  <si>
    <t>Atomistic;Multiscale / Interscale / Hierarchical (Specify scales and coupling strategies in Other);learning quantum forces to fill the time scale gap in density functional theory</t>
  </si>
  <si>
    <t xml:space="preserve">Metals;nanocatalysts, including photocatalysts and plasmocatalysts </t>
  </si>
  <si>
    <t>The main difference derives from the creation and access of databases, where collected data can be re-used for purposes different from the first objective. High-throughput simulations.</t>
  </si>
  <si>
    <t>Develop an automatic protocol to create machine learned force fields (linear, Gaussian regression; neural networks) to be used in Molecular Dynamics simulations. Automatic recognition and classification of nanostructures available for experimental data analysis too.</t>
  </si>
  <si>
    <t xml:space="preserve">Both: experimental physical testing data is the natural discipline, but if we achieve a proper and accurate multiscale protocol Materials modelling can have a huge potential in the manufacturing (materials and drug design)  </t>
  </si>
  <si>
    <t xml:space="preserve">While experimental physical testing data is the natural discipline, achieving a proper and accurate multiscale protocol Materials modelling will bring a huge potential in the manufacturing sector(materials and drug design)  </t>
  </si>
  <si>
    <t>Help in disseminate software</t>
  </si>
  <si>
    <t>EMMC should think to provide PhD studentships (4 years) to develop Materials Modelling software. This experience will train a fully educated citizen with a background in software development and materials property analysis within academia and expertise in (i.e. 1-year stay) in the industry. The opposite pathway (from industry to academia) should be encouraged too.</t>
  </si>
  <si>
    <t>2021/01/12 1:07:36 PM GMT</t>
  </si>
  <si>
    <t>yes,</t>
  </si>
  <si>
    <t>yes</t>
  </si>
  <si>
    <t>Chemical;Electrical;Optical;Liquid-Vapour related</t>
  </si>
  <si>
    <t>Academia</t>
  </si>
  <si>
    <t>Individuals</t>
  </si>
  <si>
    <t>National Research Lab</t>
  </si>
  <si>
    <t>1 source</t>
  </si>
  <si>
    <t>2 sources</t>
  </si>
  <si>
    <t>3 sources</t>
  </si>
  <si>
    <t>4 sources</t>
  </si>
  <si>
    <t>Materials Manifacturers</t>
  </si>
  <si>
    <t>Expertise</t>
  </si>
  <si>
    <t>Abbreviation</t>
  </si>
  <si>
    <t>ResDev</t>
  </si>
  <si>
    <t>ResUser</t>
  </si>
  <si>
    <t>Digitalisation and Interoperability practitioner - semantic workflows (ontologies, metadata, cloud integration), code coupling for multi-physics and multiscale</t>
  </si>
  <si>
    <t>InterOp</t>
  </si>
  <si>
    <t>Software Distributor</t>
  </si>
  <si>
    <t>Manager</t>
  </si>
  <si>
    <t>Mathematical Models</t>
  </si>
  <si>
    <t>Organisation</t>
  </si>
  <si>
    <t>Multiscale / Interscale / Hierarchical</t>
  </si>
  <si>
    <t xml:space="preserve">Personal </t>
  </si>
  <si>
    <t>Evaluation Purposes</t>
  </si>
  <si>
    <t>Theoretical Purposes</t>
  </si>
  <si>
    <t>Materials Design</t>
  </si>
  <si>
    <t>The changes over the last 5 years where …</t>
  </si>
  <si>
    <t>None</t>
  </si>
  <si>
    <t>Better Model/Software Quality</t>
  </si>
  <si>
    <t>Better Accuracy of Models</t>
  </si>
  <si>
    <t>Cloud computing</t>
  </si>
  <si>
    <t>The changes in the next 5 years will be …</t>
  </si>
  <si>
    <t>LOW</t>
  </si>
  <si>
    <t>MEDIUM</t>
  </si>
  <si>
    <t>HIGH</t>
  </si>
  <si>
    <t>Consulting</t>
  </si>
  <si>
    <t>Support</t>
  </si>
  <si>
    <t>Versatility</t>
  </si>
  <si>
    <t>Interoperability</t>
  </si>
  <si>
    <t>Training</t>
  </si>
  <si>
    <t>Ease of Use</t>
  </si>
  <si>
    <t>Licensing</t>
  </si>
  <si>
    <t>Time Saving</t>
  </si>
  <si>
    <t>Verification/Validation</t>
  </si>
  <si>
    <t>Documentation</t>
  </si>
  <si>
    <t>Robustness</t>
  </si>
  <si>
    <t>Accuracy</t>
  </si>
  <si>
    <t>Lack of Success Stories</t>
  </si>
  <si>
    <t>Limited Versatility</t>
  </si>
  <si>
    <t>Limited Interoperability</t>
  </si>
  <si>
    <t>Complicated Use</t>
  </si>
  <si>
    <t>Computational Cost</t>
  </si>
  <si>
    <t>Limited Applications</t>
  </si>
  <si>
    <t>Lack of Parameters</t>
  </si>
  <si>
    <t>Personnel Cost</t>
  </si>
  <si>
    <t>Existing MODAs</t>
  </si>
  <si>
    <t>Availability</t>
  </si>
  <si>
    <t>Improved Performance</t>
  </si>
  <si>
    <t>Improved Accessibility</t>
  </si>
  <si>
    <t>Improved Capability</t>
  </si>
  <si>
    <t>Missing MODAs</t>
  </si>
  <si>
    <t>Not Creditable</t>
  </si>
  <si>
    <t>Limited Background</t>
  </si>
  <si>
    <t>Non Essential</t>
  </si>
  <si>
    <t>Limited Applicability</t>
  </si>
  <si>
    <t>Properties</t>
  </si>
  <si>
    <t xml:space="preserve">Manufacturing Process </t>
  </si>
  <si>
    <t>Experimental physical testing data &amp; data management</t>
  </si>
  <si>
    <t>Optical</t>
  </si>
  <si>
    <t>Magnetic</t>
  </si>
  <si>
    <t>Mechanical, elastic - stiffness</t>
  </si>
  <si>
    <t>Mechanical, elastic - strength</t>
  </si>
  <si>
    <t>Liquid-Vapour related</t>
  </si>
  <si>
    <t>Rheological - adhesion</t>
  </si>
  <si>
    <t>Mechanical, elastic - fatigue</t>
  </si>
  <si>
    <t>Rheological - wetting</t>
  </si>
  <si>
    <t>Mechanical, elastic - damping</t>
  </si>
  <si>
    <t>RTO</t>
  </si>
  <si>
    <t>Multiscale /
Interscale /
Hierarchical</t>
  </si>
  <si>
    <t>RSE</t>
  </si>
  <si>
    <t>Translator</t>
  </si>
  <si>
    <t>SoftDist</t>
  </si>
  <si>
    <t>TOTAL</t>
  </si>
  <si>
    <t>BID</t>
  </si>
  <si>
    <t>%</t>
  </si>
  <si>
    <t>Strategic (own)/
centrally funded</t>
  </si>
  <si>
    <t>Industrially
driven/co-funded</t>
  </si>
  <si>
    <t>Academically
driven/co-funded</t>
  </si>
  <si>
    <t>Government
driven/co-funded</t>
  </si>
  <si>
    <t>Component/
Part Design</t>
  </si>
  <si>
    <t>Process/
Performance</t>
  </si>
  <si>
    <t>Virtual Screening &amp;
 Testing</t>
  </si>
  <si>
    <t>Type of Research</t>
  </si>
  <si>
    <t>Computationally driven
(HPC modelling)</t>
  </si>
  <si>
    <t>Method, Algorithms &amp;
Software Development</t>
  </si>
  <si>
    <t>Experimentally driven
(assisted by modelling)</t>
  </si>
  <si>
    <t>Data driven
(AI/ML, HTC modelling)</t>
  </si>
  <si>
    <t>Digitalisation &amp; Interoperability
driven (interscale and workflows)</t>
  </si>
  <si>
    <t>Fluids and Gasses</t>
  </si>
  <si>
    <t>Polymers</t>
  </si>
  <si>
    <t>Glasses</t>
  </si>
  <si>
    <t>Total times selected</t>
  </si>
  <si>
    <t>Type of material</t>
  </si>
  <si>
    <t>Number</t>
  </si>
  <si>
    <t>Bio, Medical &amp;
Organic Chemistry</t>
  </si>
  <si>
    <t>Additively Manufactured
Meta Materials</t>
  </si>
  <si>
    <t>Hydro-Carbon Solutions &amp;
Tar</t>
  </si>
  <si>
    <t>Other more specialised
categories</t>
  </si>
  <si>
    <t>Complex/Multiscale Modelling and Workflows</t>
  </si>
  <si>
    <t>The raise of Databased Modelling, ML, AI</t>
  </si>
  <si>
    <t>More emphasis on Data/Post Processing (scripting, automatisaton, AI, ML, NN)</t>
  </si>
  <si>
    <t>More Computer Power (GPUs, etc.)</t>
  </si>
  <si>
    <t>Models More Time Effective / Better Scaling of Algorithms</t>
  </si>
  <si>
    <t>More Databased Modelling, ML, AI</t>
  </si>
  <si>
    <t>More Complex/Multiscale Modelling and Workflows (Interoperability)</t>
  </si>
  <si>
    <t>More Data Driven Modelling</t>
  </si>
  <si>
    <t>More Advanced Software/Workflows/Automatisation</t>
  </si>
  <si>
    <t>Better hardware (GPUs, Advanced Architectures, Quantum Computing)</t>
  </si>
  <si>
    <t>More cloud-based computing</t>
  </si>
  <si>
    <t>Mechanical, elastic - progerssive damage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</si>
</sst>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9" fontId="1" fillId="0" borderId="0" applyFont="0" applyFill="0" applyBorder="0" applyAlignment="0" applyProtection="0"/>
  </cellStyleXfs>
  <cellXfs count="9">
    <xf numFmtId="0" fontId="0" fillId="0" borderId="0" xfId="0"/>
    <xf numFmtId="0" fontId="0" fillId="0" borderId="0" xfId="0" applyAlignment="1">
      <alignment wrapText="1"/>
    </xf>
    <xf numFmtId="0" fontId="0" fillId="0" borderId="0" xfId="0" applyAlignment="1">
      <alignment vertical="top" wrapText="1"/>
    </xf>
    <xf numFmtId="0" fontId="8" fillId="4" borderId="0" xfId="8"/>
    <xf numFmtId="164" fontId="0" fillId="0" borderId="0" xfId="42" applyNumberFormat="1" applyFont="1"/>
    <xf numFmtId="164" fontId="0" fillId="0" borderId="0" xfId="0" applyNumberFormat="1"/>
    <xf numFmtId="1" fontId="0" fillId="0" borderId="0" xfId="0" applyNumberFormat="1"/>
    <xf numFmtId="0" fontId="0" fillId="0" borderId="0" xfId="0" applyAlignment="1">
      <alignment horizontal="left" vertical="center"/>
    </xf>
    <xf numFmtId="0" fontId="0" fillId="0" borderId="0" xfId="0" applyAlignment="1">
      <alignment horizontal="left"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tx1">
                    <a:lumMod val="65000"/>
                    <a:lumOff val="35000"/>
                  </a:schemeClr>
                </a:solidFill>
                <a:latin typeface="+mn-lt"/>
                <a:ea typeface="+mn-ea"/>
                <a:cs typeface="+mn-cs"/>
              </a:defRPr>
            </a:pPr>
            <a:r>
              <a:rPr lang="en-GB" sz="1800"/>
              <a:t>Affiliation</a:t>
            </a:r>
            <a:r>
              <a:rPr lang="en-GB" sz="1800" baseline="0"/>
              <a:t> of Respondents [%]</a:t>
            </a:r>
            <a:endParaRPr lang="en-GB" sz="1800"/>
          </a:p>
        </c:rich>
      </c:tx>
      <c:layout/>
      <c:overlay val="0"/>
      <c:spPr>
        <a:noFill/>
        <a:ln>
          <a:noFill/>
        </a:ln>
        <a:effectLst/>
      </c:spPr>
      <c:txPr>
        <a:bodyPr rot="0" spcFirstLastPara="1" vertOverflow="ellipsis" vert="horz" wrap="square" anchor="ctr" anchorCtr="1"/>
        <a:lstStyle/>
        <a:p>
          <a:pPr>
            <a:defRPr sz="18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4.0885092999204523E-2"/>
          <c:y val="0.17088806078178798"/>
          <c:w val="0.51607242277055254"/>
          <c:h val="0.78371168149036985"/>
        </c:manualLayout>
      </c:layout>
      <c:pieChart>
        <c:varyColors val="1"/>
        <c:ser>
          <c:idx val="0"/>
          <c:order val="0"/>
          <c:dPt>
            <c:idx val="0"/>
            <c:bubble3D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2-015E-4189-8AAE-51DDE0CCF018}"/>
              </c:ext>
            </c:extLst>
          </c:dPt>
          <c:dPt>
            <c:idx val="1"/>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015E-4189-8AAE-51DDE0CCF018}"/>
              </c:ext>
            </c:extLst>
          </c:dPt>
          <c:dPt>
            <c:idx val="2"/>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4-015E-4189-8AAE-51DDE0CCF018}"/>
              </c:ext>
            </c:extLst>
          </c:dPt>
          <c:dPt>
            <c:idx val="3"/>
            <c:bubble3D val="0"/>
            <c:spPr>
              <a:gradFill rotWithShape="1">
                <a:gsLst>
                  <a:gs pos="0">
                    <a:schemeClr val="accent6">
                      <a:lumMod val="60000"/>
                      <a:satMod val="103000"/>
                      <a:lumMod val="102000"/>
                      <a:tint val="94000"/>
                    </a:schemeClr>
                  </a:gs>
                  <a:gs pos="50000">
                    <a:schemeClr val="accent6">
                      <a:lumMod val="60000"/>
                      <a:satMod val="110000"/>
                      <a:lumMod val="100000"/>
                      <a:shade val="100000"/>
                    </a:schemeClr>
                  </a:gs>
                  <a:gs pos="100000">
                    <a:schemeClr val="accent6">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5-015E-4189-8AAE-51DDE0CCF018}"/>
              </c:ext>
            </c:extLst>
          </c:dPt>
          <c:dPt>
            <c:idx val="4"/>
            <c:bubble3D val="0"/>
            <c:spPr>
              <a:gradFill rotWithShape="1">
                <a:gsLst>
                  <a:gs pos="0">
                    <a:schemeClr val="accent5">
                      <a:lumMod val="60000"/>
                      <a:satMod val="103000"/>
                      <a:lumMod val="102000"/>
                      <a:tint val="94000"/>
                    </a:schemeClr>
                  </a:gs>
                  <a:gs pos="50000">
                    <a:schemeClr val="accent5">
                      <a:lumMod val="60000"/>
                      <a:satMod val="110000"/>
                      <a:lumMod val="100000"/>
                      <a:shade val="100000"/>
                    </a:schemeClr>
                  </a:gs>
                  <a:gs pos="100000">
                    <a:schemeClr val="accent5">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6-015E-4189-8AAE-51DDE0CCF018}"/>
              </c:ext>
            </c:extLst>
          </c:dPt>
          <c:dLbls>
            <c:dLbl>
              <c:idx val="0"/>
              <c:layout>
                <c:manualLayout>
                  <c:x val="-0.11613394089085249"/>
                  <c:y val="-2.682438278795813E-2"/>
                </c:manualLayout>
              </c:layout>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015E-4189-8AAE-51DDE0CCF018}"/>
                </c:ext>
              </c:extLst>
            </c:dLbl>
            <c:dLbl>
              <c:idx val="1"/>
              <c:layout>
                <c:manualLayout>
                  <c:x val="8.4011465575311292E-2"/>
                  <c:y val="-4.8003395132072212E-2"/>
                </c:manualLayout>
              </c:layout>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015E-4189-8AAE-51DDE0CCF018}"/>
                </c:ext>
              </c:extLst>
            </c:dLbl>
            <c:dLbl>
              <c:idx val="2"/>
              <c:layout>
                <c:manualLayout>
                  <c:x val="6.3520172017018067E-2"/>
                  <c:y val="0.11823030261852603"/>
                </c:manualLayout>
              </c:layout>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015E-4189-8AAE-51DDE0CCF018}"/>
                </c:ext>
              </c:extLst>
            </c:dLbl>
            <c:dLbl>
              <c:idx val="3"/>
              <c:layout>
                <c:manualLayout>
                  <c:x val="1.9995642814274541E-2"/>
                  <c:y val="0.12302181965591838"/>
                </c:manualLayout>
              </c:layout>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015E-4189-8AAE-51DDE0CCF018}"/>
                </c:ext>
              </c:extLst>
            </c:dLbl>
            <c:dLbl>
              <c:idx val="4"/>
              <c:layout>
                <c:manualLayout>
                  <c:x val="3.1890926786759164E-3"/>
                  <c:y val="8.1957504567786152E-2"/>
                </c:manualLayout>
              </c:layout>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015E-4189-8AAE-51DDE0CCF018}"/>
                </c:ext>
              </c:extLst>
            </c:dLbl>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'The Players'!$A$2:$A$6</c:f>
              <c:strCache>
                <c:ptCount val="5"/>
                <c:pt idx="0">
                  <c:v>Academia</c:v>
                </c:pt>
                <c:pt idx="1">
                  <c:v>RTO</c:v>
                </c:pt>
                <c:pt idx="2">
                  <c:v>Industry</c:v>
                </c:pt>
                <c:pt idx="3">
                  <c:v>Individuals</c:v>
                </c:pt>
                <c:pt idx="4">
                  <c:v>National Research Lab</c:v>
                </c:pt>
              </c:strCache>
            </c:strRef>
          </c:cat>
          <c:val>
            <c:numRef>
              <c:f>'The Players'!$C$2:$C$6</c:f>
              <c:numCache>
                <c:formatCode>0</c:formatCode>
                <c:ptCount val="5"/>
                <c:pt idx="0">
                  <c:v>58.2</c:v>
                </c:pt>
                <c:pt idx="1">
                  <c:v>24.5</c:v>
                </c:pt>
                <c:pt idx="2">
                  <c:v>13.3</c:v>
                </c:pt>
                <c:pt idx="3">
                  <c:v>3</c:v>
                </c:pt>
                <c:pt idx="4">
                  <c:v>1</c:v>
                </c:pt>
              </c:numCache>
            </c:numRef>
          </c:val>
          <c:extLst>
            <c:ext xmlns:c16="http://schemas.microsoft.com/office/drawing/2014/chart" uri="{C3380CC4-5D6E-409C-BE32-E72D297353CC}">
              <c16:uniqueId val="{00000000-015E-4189-8AAE-51DDE0CCF018}"/>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tr"/>
      <c:layout>
        <c:manualLayout>
          <c:xMode val="edge"/>
          <c:yMode val="edge"/>
          <c:x val="0.57428843067024704"/>
          <c:y val="0.19781816116787271"/>
          <c:w val="0.42147124299156691"/>
          <c:h val="0.73601276318167885"/>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spc="0" baseline="0">
                <a:solidFill>
                  <a:schemeClr val="tx1">
                    <a:lumMod val="65000"/>
                    <a:lumOff val="35000"/>
                  </a:schemeClr>
                </a:solidFill>
                <a:latin typeface="+mn-lt"/>
                <a:ea typeface="+mn-ea"/>
                <a:cs typeface="+mn-cs"/>
              </a:defRPr>
            </a:pPr>
            <a:r>
              <a:rPr lang="en-US" sz="2000" b="1"/>
              <a:t>Types of Materials Researched</a:t>
            </a:r>
          </a:p>
        </c:rich>
      </c:tx>
      <c:layout>
        <c:manualLayout>
          <c:xMode val="edge"/>
          <c:yMode val="edge"/>
          <c:x val="0.27681795516687763"/>
          <c:y val="2.5641025641025641E-3"/>
        </c:manualLayout>
      </c:layout>
      <c:overlay val="0"/>
      <c:spPr>
        <a:noFill/>
        <a:ln>
          <a:noFill/>
        </a:ln>
        <a:effectLst/>
      </c:spPr>
      <c:txPr>
        <a:bodyPr rot="0" spcFirstLastPara="1" vertOverflow="ellipsis" vert="horz" wrap="square" anchor="ctr" anchorCtr="1"/>
        <a:lstStyle/>
        <a:p>
          <a:pPr>
            <a:defRPr sz="20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471544092336819"/>
          <c:y val="7.2154048051685835E-2"/>
          <c:w val="0.72474627275074222"/>
          <c:h val="0.8140199878861295"/>
        </c:manualLayout>
      </c:layout>
      <c:barChart>
        <c:barDir val="bar"/>
        <c:grouping val="clustered"/>
        <c:varyColors val="0"/>
        <c:ser>
          <c:idx val="0"/>
          <c:order val="0"/>
          <c:tx>
            <c:strRef>
              <c:f>Materials!$C$1</c:f>
              <c:strCache>
                <c:ptCount val="1"/>
                <c:pt idx="0">
                  <c:v>%</c:v>
                </c:pt>
              </c:strCache>
            </c:strRef>
          </c:tx>
          <c:spPr>
            <a:solidFill>
              <a:schemeClr val="accent1"/>
            </a:solidFill>
            <a:ln>
              <a:noFill/>
            </a:ln>
            <a:effectLst/>
          </c:spPr>
          <c:invertIfNegative val="0"/>
          <c:cat>
            <c:strRef>
              <c:f>Materials!$A$2:$A$10</c:f>
              <c:strCache>
                <c:ptCount val="9"/>
                <c:pt idx="0">
                  <c:v>Metals</c:v>
                </c:pt>
                <c:pt idx="1">
                  <c:v>Fluids and Gasses</c:v>
                </c:pt>
                <c:pt idx="2">
                  <c:v>Bio, Medical &amp;
Organic Chemistry</c:v>
                </c:pt>
                <c:pt idx="3">
                  <c:v>Polymers</c:v>
                </c:pt>
                <c:pt idx="4">
                  <c:v>Ceramics</c:v>
                </c:pt>
                <c:pt idx="5">
                  <c:v>Glasses</c:v>
                </c:pt>
                <c:pt idx="6">
                  <c:v>Additively Manufactured
Meta Materials</c:v>
                </c:pt>
                <c:pt idx="7">
                  <c:v>Hydro-Carbon Solutions &amp;
Tar</c:v>
                </c:pt>
                <c:pt idx="8">
                  <c:v>Other more specialised
categories</c:v>
                </c:pt>
              </c:strCache>
            </c:strRef>
          </c:cat>
          <c:val>
            <c:numRef>
              <c:f>Materials!$C$2:$C$10</c:f>
              <c:numCache>
                <c:formatCode>0.0%</c:formatCode>
                <c:ptCount val="9"/>
                <c:pt idx="0">
                  <c:v>0.17197452229299362</c:v>
                </c:pt>
                <c:pt idx="1">
                  <c:v>0.1178343949044586</c:v>
                </c:pt>
                <c:pt idx="2">
                  <c:v>0.10509554140127389</c:v>
                </c:pt>
                <c:pt idx="3">
                  <c:v>0.10509554140127389</c:v>
                </c:pt>
                <c:pt idx="4">
                  <c:v>9.5541401273885357E-2</c:v>
                </c:pt>
                <c:pt idx="5">
                  <c:v>7.6433121019108277E-2</c:v>
                </c:pt>
                <c:pt idx="6">
                  <c:v>5.4140127388535034E-2</c:v>
                </c:pt>
                <c:pt idx="7">
                  <c:v>4.1401273885350316E-2</c:v>
                </c:pt>
                <c:pt idx="8">
                  <c:v>0.18152866242038215</c:v>
                </c:pt>
              </c:numCache>
            </c:numRef>
          </c:val>
          <c:extLst>
            <c:ext xmlns:c16="http://schemas.microsoft.com/office/drawing/2014/chart" uri="{C3380CC4-5D6E-409C-BE32-E72D297353CC}">
              <c16:uniqueId val="{00000000-4A80-4779-B844-C12DECE9BFFF}"/>
            </c:ext>
          </c:extLst>
        </c:ser>
        <c:dLbls>
          <c:showLegendKey val="0"/>
          <c:showVal val="0"/>
          <c:showCatName val="0"/>
          <c:showSerName val="0"/>
          <c:showPercent val="0"/>
          <c:showBubbleSize val="0"/>
        </c:dLbls>
        <c:gapWidth val="182"/>
        <c:axId val="1145646000"/>
        <c:axId val="1145646832"/>
      </c:barChart>
      <c:catAx>
        <c:axId val="1145646000"/>
        <c:scaling>
          <c:orientation val="minMax"/>
        </c:scaling>
        <c:delete val="0"/>
        <c:axPos val="l"/>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GB" sz="1600" b="1"/>
                  <a:t>Type</a:t>
                </a:r>
              </a:p>
            </c:rich>
          </c:tx>
          <c:layout/>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1145646832"/>
        <c:crosses val="autoZero"/>
        <c:auto val="1"/>
        <c:lblAlgn val="l"/>
        <c:lblOffset val="100"/>
        <c:noMultiLvlLbl val="0"/>
      </c:catAx>
      <c:valAx>
        <c:axId val="114564683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GB" sz="1600" b="1"/>
                  <a:t>Number of times</a:t>
                </a:r>
                <a:r>
                  <a:rPr lang="en-GB" sz="1600" b="1" baseline="0"/>
                  <a:t> slected over Total times selected</a:t>
                </a:r>
                <a:endParaRPr lang="en-GB" sz="1600" b="1"/>
              </a:p>
            </c:rich>
          </c:tx>
          <c:layout>
            <c:manualLayout>
              <c:xMode val="edge"/>
              <c:yMode val="edge"/>
              <c:x val="0.31139876726474763"/>
              <c:y val="0.94198627094690091"/>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1145646000"/>
        <c:crosses val="autoZero"/>
        <c:crossBetween val="between"/>
      </c:valAx>
      <c:spPr>
        <a:noFill/>
        <a:ln>
          <a:noFill/>
        </a:ln>
        <a:effectLst/>
      </c:spPr>
    </c:plotArea>
    <c:plotVisOnly val="1"/>
    <c:dispBlanksAs val="gap"/>
    <c:showDLblsOverMax val="0"/>
  </c:chart>
  <c:spPr>
    <a:no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r>
              <a:rPr lang="en-US" sz="2000"/>
              <a:t>Software Adoption Factors [%]</a:t>
            </a:r>
          </a:p>
        </c:rich>
      </c:tx>
      <c:layout/>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SoftwareAdoptionConsolidation!$F$1</c:f>
              <c:strCache>
                <c:ptCount val="1"/>
                <c:pt idx="0">
                  <c:v>LOW</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SoftwareAdoptionConsolidation!$A$2:$A$14</c:f>
              <c:strCache>
                <c:ptCount val="13"/>
                <c:pt idx="0">
                  <c:v>Consulting</c:v>
                </c:pt>
                <c:pt idx="1">
                  <c:v>Support</c:v>
                </c:pt>
                <c:pt idx="2">
                  <c:v>Versatility</c:v>
                </c:pt>
                <c:pt idx="3">
                  <c:v>Interoperability</c:v>
                </c:pt>
                <c:pt idx="4">
                  <c:v>Training</c:v>
                </c:pt>
                <c:pt idx="5">
                  <c:v>Ease of Use</c:v>
                </c:pt>
                <c:pt idx="6">
                  <c:v>Licensing</c:v>
                </c:pt>
                <c:pt idx="7">
                  <c:v>Time Saving</c:v>
                </c:pt>
                <c:pt idx="8">
                  <c:v>Maintenance</c:v>
                </c:pt>
                <c:pt idx="9">
                  <c:v>Verification/Validation</c:v>
                </c:pt>
                <c:pt idx="10">
                  <c:v>Documentation</c:v>
                </c:pt>
                <c:pt idx="11">
                  <c:v>Robustness</c:v>
                </c:pt>
                <c:pt idx="12">
                  <c:v>Accuracy</c:v>
                </c:pt>
              </c:strCache>
            </c:strRef>
          </c:cat>
          <c:val>
            <c:numRef>
              <c:f>SoftwareAdoptionConsolidation!$F$2:$F$14</c:f>
              <c:numCache>
                <c:formatCode>General</c:formatCode>
                <c:ptCount val="13"/>
                <c:pt idx="0">
                  <c:v>13</c:v>
                </c:pt>
                <c:pt idx="1">
                  <c:v>5</c:v>
                </c:pt>
                <c:pt idx="2">
                  <c:v>5</c:v>
                </c:pt>
                <c:pt idx="3">
                  <c:v>5</c:v>
                </c:pt>
                <c:pt idx="4">
                  <c:v>5</c:v>
                </c:pt>
                <c:pt idx="5">
                  <c:v>5</c:v>
                </c:pt>
                <c:pt idx="6">
                  <c:v>10</c:v>
                </c:pt>
                <c:pt idx="7">
                  <c:v>2</c:v>
                </c:pt>
                <c:pt idx="8">
                  <c:v>3</c:v>
                </c:pt>
                <c:pt idx="9">
                  <c:v>2</c:v>
                </c:pt>
                <c:pt idx="10">
                  <c:v>1</c:v>
                </c:pt>
                <c:pt idx="11">
                  <c:v>1</c:v>
                </c:pt>
                <c:pt idx="12">
                  <c:v>0</c:v>
                </c:pt>
              </c:numCache>
            </c:numRef>
          </c:val>
          <c:extLst>
            <c:ext xmlns:c16="http://schemas.microsoft.com/office/drawing/2014/chart" uri="{C3380CC4-5D6E-409C-BE32-E72D297353CC}">
              <c16:uniqueId val="{00000000-A122-446A-B5D7-DCB8A27844F8}"/>
            </c:ext>
          </c:extLst>
        </c:ser>
        <c:ser>
          <c:idx val="1"/>
          <c:order val="1"/>
          <c:tx>
            <c:strRef>
              <c:f>SoftwareAdoptionConsolidation!$G$1</c:f>
              <c:strCache>
                <c:ptCount val="1"/>
                <c:pt idx="0">
                  <c:v>MEDIUM</c:v>
                </c:pt>
              </c:strCache>
            </c:strRef>
          </c:tx>
          <c:spPr>
            <a:solidFill>
              <a:srgbClr val="FFFF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SoftwareAdoptionConsolidation!$A$2:$A$14</c:f>
              <c:strCache>
                <c:ptCount val="13"/>
                <c:pt idx="0">
                  <c:v>Consulting</c:v>
                </c:pt>
                <c:pt idx="1">
                  <c:v>Support</c:v>
                </c:pt>
                <c:pt idx="2">
                  <c:v>Versatility</c:v>
                </c:pt>
                <c:pt idx="3">
                  <c:v>Interoperability</c:v>
                </c:pt>
                <c:pt idx="4">
                  <c:v>Training</c:v>
                </c:pt>
                <c:pt idx="5">
                  <c:v>Ease of Use</c:v>
                </c:pt>
                <c:pt idx="6">
                  <c:v>Licensing</c:v>
                </c:pt>
                <c:pt idx="7">
                  <c:v>Time Saving</c:v>
                </c:pt>
                <c:pt idx="8">
                  <c:v>Maintenance</c:v>
                </c:pt>
                <c:pt idx="9">
                  <c:v>Verification/Validation</c:v>
                </c:pt>
                <c:pt idx="10">
                  <c:v>Documentation</c:v>
                </c:pt>
                <c:pt idx="11">
                  <c:v>Robustness</c:v>
                </c:pt>
                <c:pt idx="12">
                  <c:v>Accuracy</c:v>
                </c:pt>
              </c:strCache>
            </c:strRef>
          </c:cat>
          <c:val>
            <c:numRef>
              <c:f>SoftwareAdoptionConsolidation!$G$2:$G$14</c:f>
              <c:numCache>
                <c:formatCode>General</c:formatCode>
                <c:ptCount val="13"/>
                <c:pt idx="0">
                  <c:v>41</c:v>
                </c:pt>
                <c:pt idx="1">
                  <c:v>44</c:v>
                </c:pt>
                <c:pt idx="2">
                  <c:v>43</c:v>
                </c:pt>
                <c:pt idx="3">
                  <c:v>41</c:v>
                </c:pt>
                <c:pt idx="4">
                  <c:v>41</c:v>
                </c:pt>
                <c:pt idx="5">
                  <c:v>40</c:v>
                </c:pt>
                <c:pt idx="6">
                  <c:v>33</c:v>
                </c:pt>
                <c:pt idx="7">
                  <c:v>36</c:v>
                </c:pt>
                <c:pt idx="8">
                  <c:v>31</c:v>
                </c:pt>
                <c:pt idx="9">
                  <c:v>22</c:v>
                </c:pt>
                <c:pt idx="10">
                  <c:v>23</c:v>
                </c:pt>
                <c:pt idx="11">
                  <c:v>18</c:v>
                </c:pt>
                <c:pt idx="12">
                  <c:v>15</c:v>
                </c:pt>
              </c:numCache>
            </c:numRef>
          </c:val>
          <c:extLst>
            <c:ext xmlns:c16="http://schemas.microsoft.com/office/drawing/2014/chart" uri="{C3380CC4-5D6E-409C-BE32-E72D297353CC}">
              <c16:uniqueId val="{00000001-A122-446A-B5D7-DCB8A27844F8}"/>
            </c:ext>
          </c:extLst>
        </c:ser>
        <c:ser>
          <c:idx val="2"/>
          <c:order val="2"/>
          <c:tx>
            <c:strRef>
              <c:f>SoftwareAdoptionConsolidation!$H$1</c:f>
              <c:strCache>
                <c:ptCount val="1"/>
                <c:pt idx="0">
                  <c:v>HIGH</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SoftwareAdoptionConsolidation!$A$2:$A$14</c:f>
              <c:strCache>
                <c:ptCount val="13"/>
                <c:pt idx="0">
                  <c:v>Consulting</c:v>
                </c:pt>
                <c:pt idx="1">
                  <c:v>Support</c:v>
                </c:pt>
                <c:pt idx="2">
                  <c:v>Versatility</c:v>
                </c:pt>
                <c:pt idx="3">
                  <c:v>Interoperability</c:v>
                </c:pt>
                <c:pt idx="4">
                  <c:v>Training</c:v>
                </c:pt>
                <c:pt idx="5">
                  <c:v>Ease of Use</c:v>
                </c:pt>
                <c:pt idx="6">
                  <c:v>Licensing</c:v>
                </c:pt>
                <c:pt idx="7">
                  <c:v>Time Saving</c:v>
                </c:pt>
                <c:pt idx="8">
                  <c:v>Maintenance</c:v>
                </c:pt>
                <c:pt idx="9">
                  <c:v>Verification/Validation</c:v>
                </c:pt>
                <c:pt idx="10">
                  <c:v>Documentation</c:v>
                </c:pt>
                <c:pt idx="11">
                  <c:v>Robustness</c:v>
                </c:pt>
                <c:pt idx="12">
                  <c:v>Accuracy</c:v>
                </c:pt>
              </c:strCache>
            </c:strRef>
          </c:cat>
          <c:val>
            <c:numRef>
              <c:f>SoftwareAdoptionConsolidation!$H$2:$H$14</c:f>
              <c:numCache>
                <c:formatCode>General</c:formatCode>
                <c:ptCount val="13"/>
                <c:pt idx="0">
                  <c:v>46</c:v>
                </c:pt>
                <c:pt idx="1">
                  <c:v>51</c:v>
                </c:pt>
                <c:pt idx="2">
                  <c:v>52</c:v>
                </c:pt>
                <c:pt idx="3">
                  <c:v>54</c:v>
                </c:pt>
                <c:pt idx="4">
                  <c:v>54</c:v>
                </c:pt>
                <c:pt idx="5">
                  <c:v>55</c:v>
                </c:pt>
                <c:pt idx="6">
                  <c:v>57</c:v>
                </c:pt>
                <c:pt idx="7">
                  <c:v>62</c:v>
                </c:pt>
                <c:pt idx="8">
                  <c:v>66</c:v>
                </c:pt>
                <c:pt idx="9">
                  <c:v>76</c:v>
                </c:pt>
                <c:pt idx="10">
                  <c:v>76</c:v>
                </c:pt>
                <c:pt idx="11">
                  <c:v>81</c:v>
                </c:pt>
                <c:pt idx="12">
                  <c:v>85</c:v>
                </c:pt>
              </c:numCache>
            </c:numRef>
          </c:val>
          <c:extLst>
            <c:ext xmlns:c16="http://schemas.microsoft.com/office/drawing/2014/chart" uri="{C3380CC4-5D6E-409C-BE32-E72D297353CC}">
              <c16:uniqueId val="{00000002-A122-446A-B5D7-DCB8A27844F8}"/>
            </c:ext>
          </c:extLst>
        </c:ser>
        <c:dLbls>
          <c:dLblPos val="ctr"/>
          <c:showLegendKey val="0"/>
          <c:showVal val="1"/>
          <c:showCatName val="0"/>
          <c:showSerName val="0"/>
          <c:showPercent val="0"/>
          <c:showBubbleSize val="0"/>
        </c:dLbls>
        <c:gapWidth val="150"/>
        <c:overlap val="100"/>
        <c:axId val="1189741135"/>
        <c:axId val="1189738639"/>
      </c:barChart>
      <c:catAx>
        <c:axId val="118974113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1189738639"/>
        <c:crosses val="autoZero"/>
        <c:auto val="1"/>
        <c:lblAlgn val="ctr"/>
        <c:lblOffset val="100"/>
        <c:noMultiLvlLbl val="0"/>
      </c:catAx>
      <c:valAx>
        <c:axId val="1189738639"/>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1189741135"/>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r>
              <a:rPr lang="en-US" sz="2000"/>
              <a:t>Software Proliferation Bottlenecks [%]</a:t>
            </a:r>
          </a:p>
        </c:rich>
      </c:tx>
      <c:layout/>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Bottlenecks!$F$1</c:f>
              <c:strCache>
                <c:ptCount val="1"/>
                <c:pt idx="0">
                  <c:v>LOW</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Bottlenecks!$A$2:$A$9</c:f>
              <c:strCache>
                <c:ptCount val="8"/>
                <c:pt idx="0">
                  <c:v>Lack of Success Stories</c:v>
                </c:pt>
                <c:pt idx="1">
                  <c:v>Limited Versatility</c:v>
                </c:pt>
                <c:pt idx="2">
                  <c:v>Limited Interoperability</c:v>
                </c:pt>
                <c:pt idx="3">
                  <c:v>Complicated Use</c:v>
                </c:pt>
                <c:pt idx="4">
                  <c:v>Computational Cost</c:v>
                </c:pt>
                <c:pt idx="5">
                  <c:v>Limited Applications</c:v>
                </c:pt>
                <c:pt idx="6">
                  <c:v>Lack of Parameters</c:v>
                </c:pt>
                <c:pt idx="7">
                  <c:v>Personnel Cost</c:v>
                </c:pt>
              </c:strCache>
            </c:strRef>
          </c:cat>
          <c:val>
            <c:numRef>
              <c:f>Bottlenecks!$F$2:$F$9</c:f>
              <c:numCache>
                <c:formatCode>General</c:formatCode>
                <c:ptCount val="8"/>
                <c:pt idx="0">
                  <c:v>17</c:v>
                </c:pt>
                <c:pt idx="1">
                  <c:v>15</c:v>
                </c:pt>
                <c:pt idx="2">
                  <c:v>10</c:v>
                </c:pt>
                <c:pt idx="3">
                  <c:v>5</c:v>
                </c:pt>
                <c:pt idx="4">
                  <c:v>14</c:v>
                </c:pt>
                <c:pt idx="5">
                  <c:v>4</c:v>
                </c:pt>
                <c:pt idx="6">
                  <c:v>10</c:v>
                </c:pt>
                <c:pt idx="7">
                  <c:v>3</c:v>
                </c:pt>
              </c:numCache>
            </c:numRef>
          </c:val>
          <c:extLst>
            <c:ext xmlns:c16="http://schemas.microsoft.com/office/drawing/2014/chart" uri="{C3380CC4-5D6E-409C-BE32-E72D297353CC}">
              <c16:uniqueId val="{00000000-749C-45E5-863A-A74DE25B60C2}"/>
            </c:ext>
          </c:extLst>
        </c:ser>
        <c:ser>
          <c:idx val="1"/>
          <c:order val="1"/>
          <c:tx>
            <c:strRef>
              <c:f>Bottlenecks!$G$1</c:f>
              <c:strCache>
                <c:ptCount val="1"/>
                <c:pt idx="0">
                  <c:v>MEDIUM</c:v>
                </c:pt>
              </c:strCache>
            </c:strRef>
          </c:tx>
          <c:spPr>
            <a:solidFill>
              <a:srgbClr val="FFFF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Bottlenecks!$A$2:$A$9</c:f>
              <c:strCache>
                <c:ptCount val="8"/>
                <c:pt idx="0">
                  <c:v>Lack of Success Stories</c:v>
                </c:pt>
                <c:pt idx="1">
                  <c:v>Limited Versatility</c:v>
                </c:pt>
                <c:pt idx="2">
                  <c:v>Limited Interoperability</c:v>
                </c:pt>
                <c:pt idx="3">
                  <c:v>Complicated Use</c:v>
                </c:pt>
                <c:pt idx="4">
                  <c:v>Computational Cost</c:v>
                </c:pt>
                <c:pt idx="5">
                  <c:v>Limited Applications</c:v>
                </c:pt>
                <c:pt idx="6">
                  <c:v>Lack of Parameters</c:v>
                </c:pt>
                <c:pt idx="7">
                  <c:v>Personnel Cost</c:v>
                </c:pt>
              </c:strCache>
            </c:strRef>
          </c:cat>
          <c:val>
            <c:numRef>
              <c:f>Bottlenecks!$G$2:$G$9</c:f>
              <c:numCache>
                <c:formatCode>General</c:formatCode>
                <c:ptCount val="8"/>
                <c:pt idx="0">
                  <c:v>53</c:v>
                </c:pt>
                <c:pt idx="1">
                  <c:v>46</c:v>
                </c:pt>
                <c:pt idx="2">
                  <c:v>50</c:v>
                </c:pt>
                <c:pt idx="3">
                  <c:v>48</c:v>
                </c:pt>
                <c:pt idx="4">
                  <c:v>38</c:v>
                </c:pt>
                <c:pt idx="5">
                  <c:v>48</c:v>
                </c:pt>
                <c:pt idx="6">
                  <c:v>37</c:v>
                </c:pt>
                <c:pt idx="7">
                  <c:v>33</c:v>
                </c:pt>
              </c:numCache>
            </c:numRef>
          </c:val>
          <c:extLst>
            <c:ext xmlns:c16="http://schemas.microsoft.com/office/drawing/2014/chart" uri="{C3380CC4-5D6E-409C-BE32-E72D297353CC}">
              <c16:uniqueId val="{00000001-749C-45E5-863A-A74DE25B60C2}"/>
            </c:ext>
          </c:extLst>
        </c:ser>
        <c:ser>
          <c:idx val="2"/>
          <c:order val="2"/>
          <c:tx>
            <c:strRef>
              <c:f>Bottlenecks!$H$1</c:f>
              <c:strCache>
                <c:ptCount val="1"/>
                <c:pt idx="0">
                  <c:v>HIGH</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Bottlenecks!$A$2:$A$9</c:f>
              <c:strCache>
                <c:ptCount val="8"/>
                <c:pt idx="0">
                  <c:v>Lack of Success Stories</c:v>
                </c:pt>
                <c:pt idx="1">
                  <c:v>Limited Versatility</c:v>
                </c:pt>
                <c:pt idx="2">
                  <c:v>Limited Interoperability</c:v>
                </c:pt>
                <c:pt idx="3">
                  <c:v>Complicated Use</c:v>
                </c:pt>
                <c:pt idx="4">
                  <c:v>Computational Cost</c:v>
                </c:pt>
                <c:pt idx="5">
                  <c:v>Limited Applications</c:v>
                </c:pt>
                <c:pt idx="6">
                  <c:v>Lack of Parameters</c:v>
                </c:pt>
                <c:pt idx="7">
                  <c:v>Personnel Cost</c:v>
                </c:pt>
              </c:strCache>
            </c:strRef>
          </c:cat>
          <c:val>
            <c:numRef>
              <c:f>Bottlenecks!$H$2:$H$9</c:f>
              <c:numCache>
                <c:formatCode>General</c:formatCode>
                <c:ptCount val="8"/>
                <c:pt idx="0">
                  <c:v>30</c:v>
                </c:pt>
                <c:pt idx="1">
                  <c:v>39</c:v>
                </c:pt>
                <c:pt idx="2">
                  <c:v>40</c:v>
                </c:pt>
                <c:pt idx="3">
                  <c:v>47</c:v>
                </c:pt>
                <c:pt idx="4">
                  <c:v>48</c:v>
                </c:pt>
                <c:pt idx="5">
                  <c:v>48</c:v>
                </c:pt>
                <c:pt idx="6">
                  <c:v>53</c:v>
                </c:pt>
                <c:pt idx="7">
                  <c:v>64</c:v>
                </c:pt>
              </c:numCache>
            </c:numRef>
          </c:val>
          <c:extLst>
            <c:ext xmlns:c16="http://schemas.microsoft.com/office/drawing/2014/chart" uri="{C3380CC4-5D6E-409C-BE32-E72D297353CC}">
              <c16:uniqueId val="{00000002-749C-45E5-863A-A74DE25B60C2}"/>
            </c:ext>
          </c:extLst>
        </c:ser>
        <c:dLbls>
          <c:dLblPos val="ctr"/>
          <c:showLegendKey val="0"/>
          <c:showVal val="1"/>
          <c:showCatName val="0"/>
          <c:showSerName val="0"/>
          <c:showPercent val="0"/>
          <c:showBubbleSize val="0"/>
        </c:dLbls>
        <c:gapWidth val="150"/>
        <c:overlap val="100"/>
        <c:axId val="1287560079"/>
        <c:axId val="1287556751"/>
      </c:barChart>
      <c:catAx>
        <c:axId val="128756007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1287556751"/>
        <c:crosses val="autoZero"/>
        <c:auto val="1"/>
        <c:lblAlgn val="ctr"/>
        <c:lblOffset val="100"/>
        <c:noMultiLvlLbl val="0"/>
      </c:catAx>
      <c:valAx>
        <c:axId val="1287556751"/>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1287560079"/>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r>
              <a:rPr lang="en-US" sz="2000"/>
              <a:t>New Methodology</a:t>
            </a:r>
            <a:r>
              <a:rPr lang="en-US" sz="2000" baseline="0"/>
              <a:t> Adoption Incentives</a:t>
            </a:r>
            <a:r>
              <a:rPr lang="en-US" sz="2000"/>
              <a:t> [%]</a:t>
            </a:r>
          </a:p>
        </c:rich>
      </c:tx>
      <c:layout/>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AdoptionIncentives!$F$1</c:f>
              <c:strCache>
                <c:ptCount val="1"/>
                <c:pt idx="0">
                  <c:v>LOW</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AdoptionIncentives!$A$2:$A$7</c:f>
              <c:strCache>
                <c:ptCount val="6"/>
                <c:pt idx="0">
                  <c:v>Existing MODAs</c:v>
                </c:pt>
                <c:pt idx="1">
                  <c:v>Availability</c:v>
                </c:pt>
                <c:pt idx="2">
                  <c:v>Ease of Use</c:v>
                </c:pt>
                <c:pt idx="3">
                  <c:v>Improved Performance</c:v>
                </c:pt>
                <c:pt idx="4">
                  <c:v>Improved Accessibility</c:v>
                </c:pt>
                <c:pt idx="5">
                  <c:v>Improved Capability</c:v>
                </c:pt>
              </c:strCache>
            </c:strRef>
          </c:cat>
          <c:val>
            <c:numRef>
              <c:f>AdoptionIncentives!$F$2:$F$7</c:f>
              <c:numCache>
                <c:formatCode>General</c:formatCode>
                <c:ptCount val="6"/>
                <c:pt idx="0">
                  <c:v>37</c:v>
                </c:pt>
                <c:pt idx="1">
                  <c:v>6</c:v>
                </c:pt>
                <c:pt idx="2">
                  <c:v>3</c:v>
                </c:pt>
                <c:pt idx="3">
                  <c:v>4</c:v>
                </c:pt>
                <c:pt idx="4">
                  <c:v>0</c:v>
                </c:pt>
                <c:pt idx="5">
                  <c:v>1</c:v>
                </c:pt>
              </c:numCache>
            </c:numRef>
          </c:val>
          <c:extLst>
            <c:ext xmlns:c16="http://schemas.microsoft.com/office/drawing/2014/chart" uri="{C3380CC4-5D6E-409C-BE32-E72D297353CC}">
              <c16:uniqueId val="{00000000-31EE-4154-AD05-BCF5FD3AB5C2}"/>
            </c:ext>
          </c:extLst>
        </c:ser>
        <c:ser>
          <c:idx val="1"/>
          <c:order val="1"/>
          <c:tx>
            <c:strRef>
              <c:f>AdoptionIncentives!$G$1</c:f>
              <c:strCache>
                <c:ptCount val="1"/>
                <c:pt idx="0">
                  <c:v>MEDIUM</c:v>
                </c:pt>
              </c:strCache>
            </c:strRef>
          </c:tx>
          <c:spPr>
            <a:solidFill>
              <a:srgbClr val="FFFF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AdoptionIncentives!$A$2:$A$7</c:f>
              <c:strCache>
                <c:ptCount val="6"/>
                <c:pt idx="0">
                  <c:v>Existing MODAs</c:v>
                </c:pt>
                <c:pt idx="1">
                  <c:v>Availability</c:v>
                </c:pt>
                <c:pt idx="2">
                  <c:v>Ease of Use</c:v>
                </c:pt>
                <c:pt idx="3">
                  <c:v>Improved Performance</c:v>
                </c:pt>
                <c:pt idx="4">
                  <c:v>Improved Accessibility</c:v>
                </c:pt>
                <c:pt idx="5">
                  <c:v>Improved Capability</c:v>
                </c:pt>
              </c:strCache>
            </c:strRef>
          </c:cat>
          <c:val>
            <c:numRef>
              <c:f>AdoptionIncentives!$G$2:$G$7</c:f>
              <c:numCache>
                <c:formatCode>General</c:formatCode>
                <c:ptCount val="6"/>
                <c:pt idx="0">
                  <c:v>34</c:v>
                </c:pt>
                <c:pt idx="1">
                  <c:v>50</c:v>
                </c:pt>
                <c:pt idx="2">
                  <c:v>42</c:v>
                </c:pt>
                <c:pt idx="3">
                  <c:v>38</c:v>
                </c:pt>
                <c:pt idx="4">
                  <c:v>29</c:v>
                </c:pt>
                <c:pt idx="5">
                  <c:v>24</c:v>
                </c:pt>
              </c:numCache>
            </c:numRef>
          </c:val>
          <c:extLst>
            <c:ext xmlns:c16="http://schemas.microsoft.com/office/drawing/2014/chart" uri="{C3380CC4-5D6E-409C-BE32-E72D297353CC}">
              <c16:uniqueId val="{00000001-31EE-4154-AD05-BCF5FD3AB5C2}"/>
            </c:ext>
          </c:extLst>
        </c:ser>
        <c:ser>
          <c:idx val="2"/>
          <c:order val="2"/>
          <c:tx>
            <c:strRef>
              <c:f>AdoptionIncentives!$H$1</c:f>
              <c:strCache>
                <c:ptCount val="1"/>
                <c:pt idx="0">
                  <c:v>HIGH</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AdoptionIncentives!$A$2:$A$7</c:f>
              <c:strCache>
                <c:ptCount val="6"/>
                <c:pt idx="0">
                  <c:v>Existing MODAs</c:v>
                </c:pt>
                <c:pt idx="1">
                  <c:v>Availability</c:v>
                </c:pt>
                <c:pt idx="2">
                  <c:v>Ease of Use</c:v>
                </c:pt>
                <c:pt idx="3">
                  <c:v>Improved Performance</c:v>
                </c:pt>
                <c:pt idx="4">
                  <c:v>Improved Accessibility</c:v>
                </c:pt>
                <c:pt idx="5">
                  <c:v>Improved Capability</c:v>
                </c:pt>
              </c:strCache>
            </c:strRef>
          </c:cat>
          <c:val>
            <c:numRef>
              <c:f>AdoptionIncentives!$H$2:$H$7</c:f>
              <c:numCache>
                <c:formatCode>General</c:formatCode>
                <c:ptCount val="6"/>
                <c:pt idx="0">
                  <c:v>29</c:v>
                </c:pt>
                <c:pt idx="1">
                  <c:v>44</c:v>
                </c:pt>
                <c:pt idx="2">
                  <c:v>55</c:v>
                </c:pt>
                <c:pt idx="3">
                  <c:v>58</c:v>
                </c:pt>
                <c:pt idx="4">
                  <c:v>71</c:v>
                </c:pt>
                <c:pt idx="5">
                  <c:v>74</c:v>
                </c:pt>
              </c:numCache>
            </c:numRef>
          </c:val>
          <c:extLst>
            <c:ext xmlns:c16="http://schemas.microsoft.com/office/drawing/2014/chart" uri="{C3380CC4-5D6E-409C-BE32-E72D297353CC}">
              <c16:uniqueId val="{00000002-31EE-4154-AD05-BCF5FD3AB5C2}"/>
            </c:ext>
          </c:extLst>
        </c:ser>
        <c:dLbls>
          <c:dLblPos val="ctr"/>
          <c:showLegendKey val="0"/>
          <c:showVal val="1"/>
          <c:showCatName val="0"/>
          <c:showSerName val="0"/>
          <c:showPercent val="0"/>
          <c:showBubbleSize val="0"/>
        </c:dLbls>
        <c:gapWidth val="150"/>
        <c:overlap val="100"/>
        <c:axId val="1287560079"/>
        <c:axId val="1287556751"/>
      </c:barChart>
      <c:catAx>
        <c:axId val="128756007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1287556751"/>
        <c:crosses val="autoZero"/>
        <c:auto val="1"/>
        <c:lblAlgn val="ctr"/>
        <c:lblOffset val="100"/>
        <c:noMultiLvlLbl val="0"/>
      </c:catAx>
      <c:valAx>
        <c:axId val="1287556751"/>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1287560079"/>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r>
              <a:rPr lang="en-US" sz="2000"/>
              <a:t>New Methodology</a:t>
            </a:r>
            <a:r>
              <a:rPr lang="en-US" sz="2000" baseline="0"/>
              <a:t> Adoption Deterrence</a:t>
            </a:r>
            <a:r>
              <a:rPr lang="en-US" sz="2000"/>
              <a:t> [%]</a:t>
            </a:r>
          </a:p>
        </c:rich>
      </c:tx>
      <c:layout/>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Deterrence!$F$1</c:f>
              <c:strCache>
                <c:ptCount val="1"/>
                <c:pt idx="0">
                  <c:v>LOW</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Deterrence!$A$2:$A$6</c:f>
              <c:strCache>
                <c:ptCount val="5"/>
                <c:pt idx="0">
                  <c:v>Missing MODAs</c:v>
                </c:pt>
                <c:pt idx="1">
                  <c:v>Not Creditable</c:v>
                </c:pt>
                <c:pt idx="2">
                  <c:v>Limited Background</c:v>
                </c:pt>
                <c:pt idx="3">
                  <c:v>Non Essential</c:v>
                </c:pt>
                <c:pt idx="4">
                  <c:v>Limited Applicability</c:v>
                </c:pt>
              </c:strCache>
            </c:strRef>
          </c:cat>
          <c:val>
            <c:numRef>
              <c:f>Deterrence!$F$2:$F$6</c:f>
              <c:numCache>
                <c:formatCode>General</c:formatCode>
                <c:ptCount val="5"/>
                <c:pt idx="0">
                  <c:v>39</c:v>
                </c:pt>
                <c:pt idx="1">
                  <c:v>23</c:v>
                </c:pt>
                <c:pt idx="2">
                  <c:v>16</c:v>
                </c:pt>
                <c:pt idx="3">
                  <c:v>13</c:v>
                </c:pt>
                <c:pt idx="4">
                  <c:v>8</c:v>
                </c:pt>
              </c:numCache>
            </c:numRef>
          </c:val>
          <c:extLst>
            <c:ext xmlns:c16="http://schemas.microsoft.com/office/drawing/2014/chart" uri="{C3380CC4-5D6E-409C-BE32-E72D297353CC}">
              <c16:uniqueId val="{00000000-67D3-4895-8170-23936A55D950}"/>
            </c:ext>
          </c:extLst>
        </c:ser>
        <c:ser>
          <c:idx val="1"/>
          <c:order val="1"/>
          <c:tx>
            <c:strRef>
              <c:f>Deterrence!$G$1</c:f>
              <c:strCache>
                <c:ptCount val="1"/>
                <c:pt idx="0">
                  <c:v>MEDIUM</c:v>
                </c:pt>
              </c:strCache>
            </c:strRef>
          </c:tx>
          <c:spPr>
            <a:solidFill>
              <a:srgbClr val="FFFF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Deterrence!$A$2:$A$6</c:f>
              <c:strCache>
                <c:ptCount val="5"/>
                <c:pt idx="0">
                  <c:v>Missing MODAs</c:v>
                </c:pt>
                <c:pt idx="1">
                  <c:v>Not Creditable</c:v>
                </c:pt>
                <c:pt idx="2">
                  <c:v>Limited Background</c:v>
                </c:pt>
                <c:pt idx="3">
                  <c:v>Non Essential</c:v>
                </c:pt>
                <c:pt idx="4">
                  <c:v>Limited Applicability</c:v>
                </c:pt>
              </c:strCache>
            </c:strRef>
          </c:cat>
          <c:val>
            <c:numRef>
              <c:f>Deterrence!$G$2:$G$6</c:f>
              <c:numCache>
                <c:formatCode>General</c:formatCode>
                <c:ptCount val="5"/>
                <c:pt idx="0">
                  <c:v>47</c:v>
                </c:pt>
                <c:pt idx="1">
                  <c:v>48</c:v>
                </c:pt>
                <c:pt idx="2">
                  <c:v>50</c:v>
                </c:pt>
                <c:pt idx="3">
                  <c:v>36</c:v>
                </c:pt>
                <c:pt idx="4">
                  <c:v>37</c:v>
                </c:pt>
              </c:numCache>
            </c:numRef>
          </c:val>
          <c:extLst>
            <c:ext xmlns:c16="http://schemas.microsoft.com/office/drawing/2014/chart" uri="{C3380CC4-5D6E-409C-BE32-E72D297353CC}">
              <c16:uniqueId val="{00000001-67D3-4895-8170-23936A55D950}"/>
            </c:ext>
          </c:extLst>
        </c:ser>
        <c:ser>
          <c:idx val="2"/>
          <c:order val="2"/>
          <c:tx>
            <c:strRef>
              <c:f>Deterrence!$H$1</c:f>
              <c:strCache>
                <c:ptCount val="1"/>
                <c:pt idx="0">
                  <c:v>HIGH</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Deterrence!$A$2:$A$6</c:f>
              <c:strCache>
                <c:ptCount val="5"/>
                <c:pt idx="0">
                  <c:v>Missing MODAs</c:v>
                </c:pt>
                <c:pt idx="1">
                  <c:v>Not Creditable</c:v>
                </c:pt>
                <c:pt idx="2">
                  <c:v>Limited Background</c:v>
                </c:pt>
                <c:pt idx="3">
                  <c:v>Non Essential</c:v>
                </c:pt>
                <c:pt idx="4">
                  <c:v>Limited Applicability</c:v>
                </c:pt>
              </c:strCache>
            </c:strRef>
          </c:cat>
          <c:val>
            <c:numRef>
              <c:f>Deterrence!$H$2:$H$6</c:f>
              <c:numCache>
                <c:formatCode>General</c:formatCode>
                <c:ptCount val="5"/>
                <c:pt idx="0">
                  <c:v>14</c:v>
                </c:pt>
                <c:pt idx="1">
                  <c:v>29</c:v>
                </c:pt>
                <c:pt idx="2">
                  <c:v>34</c:v>
                </c:pt>
                <c:pt idx="3">
                  <c:v>51</c:v>
                </c:pt>
                <c:pt idx="4">
                  <c:v>55</c:v>
                </c:pt>
              </c:numCache>
            </c:numRef>
          </c:val>
          <c:extLst>
            <c:ext xmlns:c16="http://schemas.microsoft.com/office/drawing/2014/chart" uri="{C3380CC4-5D6E-409C-BE32-E72D297353CC}">
              <c16:uniqueId val="{00000002-67D3-4895-8170-23936A55D950}"/>
            </c:ext>
          </c:extLst>
        </c:ser>
        <c:dLbls>
          <c:dLblPos val="ctr"/>
          <c:showLegendKey val="0"/>
          <c:showVal val="1"/>
          <c:showCatName val="0"/>
          <c:showSerName val="0"/>
          <c:showPercent val="0"/>
          <c:showBubbleSize val="0"/>
        </c:dLbls>
        <c:gapWidth val="150"/>
        <c:overlap val="100"/>
        <c:axId val="1287560079"/>
        <c:axId val="1287556751"/>
      </c:barChart>
      <c:catAx>
        <c:axId val="128756007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1287556751"/>
        <c:crosses val="autoZero"/>
        <c:auto val="1"/>
        <c:lblAlgn val="ctr"/>
        <c:lblOffset val="100"/>
        <c:noMultiLvlLbl val="0"/>
      </c:catAx>
      <c:valAx>
        <c:axId val="1287556751"/>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1287560079"/>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spc="0" baseline="0">
                <a:solidFill>
                  <a:schemeClr val="tx1">
                    <a:lumMod val="65000"/>
                    <a:lumOff val="35000"/>
                  </a:schemeClr>
                </a:solidFill>
                <a:latin typeface="+mn-lt"/>
                <a:ea typeface="+mn-ea"/>
                <a:cs typeface="+mn-cs"/>
              </a:defRPr>
            </a:pPr>
            <a:r>
              <a:rPr lang="en-US" sz="2000" b="1"/>
              <a:t>Funding for RTOs </a:t>
            </a:r>
          </a:p>
        </c:rich>
      </c:tx>
      <c:layout/>
      <c:overlay val="0"/>
      <c:spPr>
        <a:noFill/>
        <a:ln>
          <a:noFill/>
        </a:ln>
        <a:effectLst/>
      </c:spPr>
      <c:txPr>
        <a:bodyPr rot="0" spcFirstLastPara="1" vertOverflow="ellipsis" vert="horz" wrap="square" anchor="ctr" anchorCtr="1"/>
        <a:lstStyle/>
        <a:p>
          <a:pPr>
            <a:defRPr sz="20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5940179611290165"/>
          <c:y val="0.1198988300282407"/>
          <c:w val="0.71039012891309505"/>
          <c:h val="0.72542797856886876"/>
        </c:manualLayout>
      </c:layout>
      <c:barChart>
        <c:barDir val="bar"/>
        <c:grouping val="clustered"/>
        <c:varyColors val="0"/>
        <c:ser>
          <c:idx val="0"/>
          <c:order val="0"/>
          <c:spPr>
            <a:solidFill>
              <a:schemeClr val="accent1"/>
            </a:solidFill>
            <a:ln>
              <a:noFill/>
            </a:ln>
            <a:effectLst/>
          </c:spPr>
          <c:invertIfNegative val="0"/>
          <c:cat>
            <c:strRef>
              <c:f>'The Players'!$A$26:$A$29</c:f>
              <c:strCache>
                <c:ptCount val="4"/>
                <c:pt idx="0">
                  <c:v>Industrially
driven/co-funded</c:v>
                </c:pt>
                <c:pt idx="1">
                  <c:v>Academically
driven/co-funded</c:v>
                </c:pt>
                <c:pt idx="2">
                  <c:v>Government
driven/co-funded</c:v>
                </c:pt>
                <c:pt idx="3">
                  <c:v>Strategic (own)/
centrally funded</c:v>
                </c:pt>
              </c:strCache>
            </c:strRef>
          </c:cat>
          <c:val>
            <c:numRef>
              <c:f>'The Players'!$C$26:$C$29</c:f>
              <c:numCache>
                <c:formatCode>0.0%</c:formatCode>
                <c:ptCount val="4"/>
                <c:pt idx="0">
                  <c:v>0.26415094339622641</c:v>
                </c:pt>
                <c:pt idx="1">
                  <c:v>0.30188679245283018</c:v>
                </c:pt>
                <c:pt idx="2">
                  <c:v>0.30188679245283018</c:v>
                </c:pt>
                <c:pt idx="3">
                  <c:v>0.13207547169811321</c:v>
                </c:pt>
              </c:numCache>
            </c:numRef>
          </c:val>
          <c:extLst>
            <c:ext xmlns:c16="http://schemas.microsoft.com/office/drawing/2014/chart" uri="{C3380CC4-5D6E-409C-BE32-E72D297353CC}">
              <c16:uniqueId val="{00000000-F566-49BB-8F9F-5D929E7F0FAE}"/>
            </c:ext>
          </c:extLst>
        </c:ser>
        <c:dLbls>
          <c:showLegendKey val="0"/>
          <c:showVal val="0"/>
          <c:showCatName val="0"/>
          <c:showSerName val="0"/>
          <c:showPercent val="0"/>
          <c:showBubbleSize val="0"/>
        </c:dLbls>
        <c:gapWidth val="182"/>
        <c:axId val="639935936"/>
        <c:axId val="639937184"/>
      </c:barChart>
      <c:catAx>
        <c:axId val="639935936"/>
        <c:scaling>
          <c:orientation val="minMax"/>
        </c:scaling>
        <c:delete val="0"/>
        <c:axPos val="l"/>
        <c:title>
          <c:tx>
            <c:rich>
              <a:bodyPr rot="-5400000" spcFirstLastPara="1" vertOverflow="ellipsis" vert="horz" wrap="square" anchor="ctr" anchorCtr="1"/>
              <a:lstStyle/>
              <a:p>
                <a:pPr>
                  <a:defRPr sz="1800" b="1" i="0" u="none" strike="noStrike" kern="1200" baseline="0">
                    <a:solidFill>
                      <a:schemeClr val="tx1">
                        <a:lumMod val="65000"/>
                        <a:lumOff val="35000"/>
                      </a:schemeClr>
                    </a:solidFill>
                    <a:latin typeface="+mn-lt"/>
                    <a:ea typeface="+mn-ea"/>
                    <a:cs typeface="+mn-cs"/>
                  </a:defRPr>
                </a:pPr>
                <a:r>
                  <a:rPr lang="en-US" sz="1800" b="1"/>
                  <a:t>Source of funding</a:t>
                </a:r>
              </a:p>
            </c:rich>
          </c:tx>
          <c:layout>
            <c:manualLayout>
              <c:xMode val="edge"/>
              <c:yMode val="edge"/>
              <c:x val="1.4148981252460578E-2"/>
              <c:y val="0.31723405259325105"/>
            </c:manualLayout>
          </c:layout>
          <c:overlay val="0"/>
          <c:spPr>
            <a:noFill/>
            <a:ln>
              <a:noFill/>
            </a:ln>
            <a:effectLst/>
          </c:spPr>
          <c:txPr>
            <a:bodyPr rot="-5400000" spcFirstLastPara="1" vertOverflow="ellipsis" vert="horz" wrap="square" anchor="ctr" anchorCtr="1"/>
            <a:lstStyle/>
            <a:p>
              <a:pPr>
                <a:defRPr sz="18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639937184"/>
        <c:crosses val="autoZero"/>
        <c:auto val="1"/>
        <c:lblAlgn val="ctr"/>
        <c:lblOffset val="100"/>
        <c:noMultiLvlLbl val="0"/>
      </c:catAx>
      <c:valAx>
        <c:axId val="63993718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GB" sz="1600" b="1"/>
                  <a:t>Number</a:t>
                </a:r>
                <a:r>
                  <a:rPr lang="en-GB" sz="1600" b="1" baseline="0"/>
                  <a:t> of times selected over Total times selected</a:t>
                </a:r>
                <a:endParaRPr lang="en-GB" sz="1600" b="1"/>
              </a:p>
            </c:rich>
          </c:tx>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6399359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tx1">
                    <a:lumMod val="65000"/>
                    <a:lumOff val="35000"/>
                  </a:schemeClr>
                </a:solidFill>
                <a:latin typeface="+mn-lt"/>
                <a:ea typeface="+mn-ea"/>
                <a:cs typeface="+mn-cs"/>
              </a:defRPr>
            </a:pPr>
            <a:r>
              <a:rPr lang="en-US" sz="1800"/>
              <a:t>Number of Funding Sources [%]</a:t>
            </a:r>
          </a:p>
        </c:rich>
      </c:tx>
      <c:layout/>
      <c:overlay val="0"/>
      <c:spPr>
        <a:noFill/>
        <a:ln>
          <a:noFill/>
        </a:ln>
        <a:effectLst/>
      </c:spPr>
      <c:txPr>
        <a:bodyPr rot="0" spcFirstLastPara="1" vertOverflow="ellipsis" vert="horz" wrap="square" anchor="ctr" anchorCtr="1"/>
        <a:lstStyle/>
        <a:p>
          <a:pPr>
            <a:defRPr sz="18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8588092507236168E-2"/>
          <c:y val="0.20283213401316386"/>
          <c:w val="0.55962395800939979"/>
          <c:h val="0.68503065956752962"/>
        </c:manualLayout>
      </c:layout>
      <c:pieChart>
        <c:varyColors val="1"/>
        <c:ser>
          <c:idx val="0"/>
          <c:order val="0"/>
          <c:dPt>
            <c:idx val="0"/>
            <c:bubble3D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57F3-4BC5-B28B-37802216A65B}"/>
              </c:ext>
            </c:extLst>
          </c:dPt>
          <c:dPt>
            <c:idx val="1"/>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57F3-4BC5-B28B-37802216A65B}"/>
              </c:ext>
            </c:extLst>
          </c:dPt>
          <c:dPt>
            <c:idx val="2"/>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2-A203-44CA-9BBB-3E0F004ED464}"/>
              </c:ext>
            </c:extLst>
          </c:dPt>
          <c:dPt>
            <c:idx val="3"/>
            <c:bubble3D val="0"/>
            <c:spPr>
              <a:gradFill rotWithShape="1">
                <a:gsLst>
                  <a:gs pos="0">
                    <a:schemeClr val="accent6">
                      <a:lumMod val="60000"/>
                      <a:satMod val="103000"/>
                      <a:lumMod val="102000"/>
                      <a:tint val="94000"/>
                    </a:schemeClr>
                  </a:gs>
                  <a:gs pos="50000">
                    <a:schemeClr val="accent6">
                      <a:lumMod val="60000"/>
                      <a:satMod val="110000"/>
                      <a:lumMod val="100000"/>
                      <a:shade val="100000"/>
                    </a:schemeClr>
                  </a:gs>
                  <a:gs pos="100000">
                    <a:schemeClr val="accent6">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7-57F3-4BC5-B28B-37802216A65B}"/>
              </c:ext>
            </c:extLst>
          </c:dPt>
          <c:dLbls>
            <c:dLbl>
              <c:idx val="0"/>
              <c:layout>
                <c:manualLayout>
                  <c:x val="-0.10877014834288209"/>
                  <c:y val="3.2544336854015449E-2"/>
                </c:manualLayout>
              </c:layout>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57F3-4BC5-B28B-37802216A65B}"/>
                </c:ext>
              </c:extLst>
            </c:dLbl>
            <c:dLbl>
              <c:idx val="1"/>
              <c:layout>
                <c:manualLayout>
                  <c:x val="6.6394965800436093E-2"/>
                  <c:y val="-0.14809772039621563"/>
                </c:manualLayout>
              </c:layout>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57F3-4BC5-B28B-37802216A65B}"/>
                </c:ext>
              </c:extLst>
            </c:dLbl>
            <c:dLbl>
              <c:idx val="2"/>
              <c:layout>
                <c:manualLayout>
                  <c:x val="9.697365597903998E-2"/>
                  <c:y val="6.5290974021710024E-2"/>
                </c:manualLayout>
              </c:layout>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A203-44CA-9BBB-3E0F004ED464}"/>
                </c:ext>
              </c:extLst>
            </c:dLbl>
            <c:dLbl>
              <c:idx val="3"/>
              <c:layout>
                <c:manualLayout>
                  <c:x val="3.0697384529606585E-2"/>
                  <c:y val="0.11960242053209276"/>
                </c:manualLayout>
              </c:layout>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57F3-4BC5-B28B-37802216A65B}"/>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'The Players'!$A$49:$A$52</c:f>
              <c:strCache>
                <c:ptCount val="4"/>
                <c:pt idx="0">
                  <c:v>1 source</c:v>
                </c:pt>
                <c:pt idx="1">
                  <c:v>2 sources</c:v>
                </c:pt>
                <c:pt idx="2">
                  <c:v>3 sources</c:v>
                </c:pt>
                <c:pt idx="3">
                  <c:v>4 sources</c:v>
                </c:pt>
              </c:strCache>
            </c:strRef>
          </c:cat>
          <c:val>
            <c:numRef>
              <c:f>'The Players'!$C$49:$C$52</c:f>
              <c:numCache>
                <c:formatCode>General</c:formatCode>
                <c:ptCount val="4"/>
                <c:pt idx="0">
                  <c:v>40.700000000000003</c:v>
                </c:pt>
                <c:pt idx="1">
                  <c:v>29.6</c:v>
                </c:pt>
                <c:pt idx="2">
                  <c:v>22.2</c:v>
                </c:pt>
                <c:pt idx="3">
                  <c:v>7.4</c:v>
                </c:pt>
              </c:numCache>
            </c:numRef>
          </c:val>
          <c:extLst>
            <c:ext xmlns:c16="http://schemas.microsoft.com/office/drawing/2014/chart" uri="{C3380CC4-5D6E-409C-BE32-E72D297353CC}">
              <c16:uniqueId val="{00000000-A203-44CA-9BBB-3E0F004ED464}"/>
            </c:ext>
          </c:extLst>
        </c:ser>
        <c:dLbls>
          <c:dLblPos val="inEnd"/>
          <c:showLegendKey val="0"/>
          <c:showVal val="1"/>
          <c:showCatName val="0"/>
          <c:showSerName val="0"/>
          <c:showPercent val="0"/>
          <c:showBubbleSize val="0"/>
          <c:showLeaderLines val="1"/>
        </c:dLbls>
        <c:firstSliceAng val="0"/>
      </c:pieChart>
      <c:spPr>
        <a:noFill/>
        <a:ln>
          <a:noFill/>
        </a:ln>
        <a:effectLst/>
      </c:spPr>
    </c:plotArea>
    <c:legend>
      <c:legendPos val="b"/>
      <c:layout>
        <c:manualLayout>
          <c:xMode val="edge"/>
          <c:yMode val="edge"/>
          <c:x val="0.63552456145431102"/>
          <c:y val="0.20441920663013538"/>
          <c:w val="0.34036861381414207"/>
          <c:h val="0.67878809174629773"/>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spc="0" baseline="0">
                <a:solidFill>
                  <a:schemeClr val="tx1">
                    <a:lumMod val="65000"/>
                    <a:lumOff val="35000"/>
                  </a:schemeClr>
                </a:solidFill>
                <a:latin typeface="+mn-lt"/>
                <a:ea typeface="+mn-ea"/>
                <a:cs typeface="+mn-cs"/>
              </a:defRPr>
            </a:pPr>
            <a:r>
              <a:rPr lang="en-US" sz="2000" b="1"/>
              <a:t>Expertise / Roles</a:t>
            </a:r>
          </a:p>
        </c:rich>
      </c:tx>
      <c:layout/>
      <c:overlay val="0"/>
      <c:spPr>
        <a:noFill/>
        <a:ln>
          <a:noFill/>
        </a:ln>
        <a:effectLst/>
      </c:spPr>
      <c:txPr>
        <a:bodyPr rot="0" spcFirstLastPara="1" vertOverflow="ellipsis" vert="horz" wrap="square" anchor="ctr" anchorCtr="1"/>
        <a:lstStyle/>
        <a:p>
          <a:pPr>
            <a:defRPr sz="20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cat>
            <c:strRef>
              <c:f>Expertise!$B$2:$B$9</c:f>
              <c:strCache>
                <c:ptCount val="8"/>
                <c:pt idx="0">
                  <c:v>RSE</c:v>
                </c:pt>
                <c:pt idx="1">
                  <c:v>ResDev</c:v>
                </c:pt>
                <c:pt idx="2">
                  <c:v>ResUser</c:v>
                </c:pt>
                <c:pt idx="3">
                  <c:v>InterOp</c:v>
                </c:pt>
                <c:pt idx="4">
                  <c:v>Translator</c:v>
                </c:pt>
                <c:pt idx="5">
                  <c:v>BID</c:v>
                </c:pt>
                <c:pt idx="6">
                  <c:v>SoftDist</c:v>
                </c:pt>
                <c:pt idx="7">
                  <c:v>Manager</c:v>
                </c:pt>
              </c:strCache>
            </c:strRef>
          </c:cat>
          <c:val>
            <c:numRef>
              <c:f>Expertise!$D$2:$D$9</c:f>
              <c:numCache>
                <c:formatCode>0.0%</c:formatCode>
                <c:ptCount val="8"/>
                <c:pt idx="0">
                  <c:v>0.17277486910994763</c:v>
                </c:pt>
                <c:pt idx="1">
                  <c:v>0.25654450261780104</c:v>
                </c:pt>
                <c:pt idx="2">
                  <c:v>0.30890052356020942</c:v>
                </c:pt>
                <c:pt idx="3">
                  <c:v>5.2356020942408377E-2</c:v>
                </c:pt>
                <c:pt idx="4">
                  <c:v>6.2827225130890049E-2</c:v>
                </c:pt>
                <c:pt idx="5">
                  <c:v>2.6178010471204188E-2</c:v>
                </c:pt>
                <c:pt idx="6">
                  <c:v>0</c:v>
                </c:pt>
                <c:pt idx="7">
                  <c:v>0.12041884816753927</c:v>
                </c:pt>
              </c:numCache>
            </c:numRef>
          </c:val>
          <c:extLst>
            <c:ext xmlns:c16="http://schemas.microsoft.com/office/drawing/2014/chart" uri="{C3380CC4-5D6E-409C-BE32-E72D297353CC}">
              <c16:uniqueId val="{00000000-FB8D-4D8A-B0C2-81E07913E8CD}"/>
            </c:ext>
          </c:extLst>
        </c:ser>
        <c:dLbls>
          <c:showLegendKey val="0"/>
          <c:showVal val="0"/>
          <c:showCatName val="0"/>
          <c:showSerName val="0"/>
          <c:showPercent val="0"/>
          <c:showBubbleSize val="0"/>
        </c:dLbls>
        <c:gapWidth val="182"/>
        <c:axId val="1138666479"/>
        <c:axId val="1055924207"/>
      </c:barChart>
      <c:catAx>
        <c:axId val="1138666479"/>
        <c:scaling>
          <c:orientation val="minMax"/>
        </c:scaling>
        <c:delete val="0"/>
        <c:axPos val="l"/>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GB" sz="1600" b="1"/>
                  <a:t>Role Key</a:t>
                </a:r>
              </a:p>
            </c:rich>
          </c:tx>
          <c:layout/>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1055924207"/>
        <c:crosses val="autoZero"/>
        <c:auto val="1"/>
        <c:lblAlgn val="ctr"/>
        <c:lblOffset val="100"/>
        <c:noMultiLvlLbl val="0"/>
      </c:catAx>
      <c:valAx>
        <c:axId val="1055924207"/>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GB" sz="1600" b="1"/>
                  <a:t>Number</a:t>
                </a:r>
                <a:r>
                  <a:rPr lang="en-GB" sz="1600" b="1" baseline="0"/>
                  <a:t> of times selected over Total times selected</a:t>
                </a:r>
                <a:endParaRPr lang="en-GB" sz="1600" b="1"/>
              </a:p>
            </c:rich>
          </c:tx>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113866647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en-GB" sz="1800" b="1"/>
              <a:t>Time</a:t>
            </a:r>
            <a:r>
              <a:rPr lang="en-GB" sz="1800" b="1" baseline="0"/>
              <a:t> spent in their Roles [%]</a:t>
            </a:r>
            <a:endParaRPr lang="en-GB" sz="1800" b="1"/>
          </a:p>
        </c:rich>
      </c:tx>
      <c:layout/>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4060273202458181E-2"/>
          <c:y val="0.1985324029713674"/>
          <c:w val="0.53804109428130931"/>
          <c:h val="0.74624082704795891"/>
        </c:manualLayout>
      </c:layout>
      <c:pieChart>
        <c:varyColors val="1"/>
        <c:ser>
          <c:idx val="0"/>
          <c:order val="0"/>
          <c:dPt>
            <c:idx val="0"/>
            <c:bubble3D val="0"/>
            <c:spPr>
              <a:solidFill>
                <a:schemeClr val="accent6"/>
              </a:solidFill>
              <a:ln w="19050">
                <a:solidFill>
                  <a:schemeClr val="lt1"/>
                </a:solidFill>
              </a:ln>
              <a:effectLst/>
            </c:spPr>
            <c:extLst>
              <c:ext xmlns:c16="http://schemas.microsoft.com/office/drawing/2014/chart" uri="{C3380CC4-5D6E-409C-BE32-E72D297353CC}">
                <c16:uniqueId val="{00000001-C3A3-4E5A-B340-EA56F8198694}"/>
              </c:ext>
            </c:extLst>
          </c:dPt>
          <c:dPt>
            <c:idx val="1"/>
            <c:bubble3D val="0"/>
            <c:spPr>
              <a:solidFill>
                <a:schemeClr val="accent5"/>
              </a:solidFill>
              <a:ln w="19050">
                <a:solidFill>
                  <a:schemeClr val="lt1"/>
                </a:solidFill>
              </a:ln>
              <a:effectLst/>
            </c:spPr>
            <c:extLst>
              <c:ext xmlns:c16="http://schemas.microsoft.com/office/drawing/2014/chart" uri="{C3380CC4-5D6E-409C-BE32-E72D297353CC}">
                <c16:uniqueId val="{00000003-C3A3-4E5A-B340-EA56F8198694}"/>
              </c:ext>
            </c:extLst>
          </c:dPt>
          <c:dPt>
            <c:idx val="2"/>
            <c:bubble3D val="0"/>
            <c:spPr>
              <a:solidFill>
                <a:schemeClr val="accent4"/>
              </a:solidFill>
              <a:ln w="19050">
                <a:solidFill>
                  <a:schemeClr val="lt1"/>
                </a:solidFill>
              </a:ln>
              <a:effectLst/>
            </c:spPr>
            <c:extLst>
              <c:ext xmlns:c16="http://schemas.microsoft.com/office/drawing/2014/chart" uri="{C3380CC4-5D6E-409C-BE32-E72D297353CC}">
                <c16:uniqueId val="{00000005-C3A3-4E5A-B340-EA56F8198694}"/>
              </c:ext>
            </c:extLst>
          </c:dPt>
          <c:dLbls>
            <c:dLbl>
              <c:idx val="0"/>
              <c:layout>
                <c:manualLayout>
                  <c:x val="-4.1909894320941249E-2"/>
                  <c:y val="0.15974114570698905"/>
                </c:manualLayout>
              </c:layout>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C3A3-4E5A-B340-EA56F8198694}"/>
                </c:ext>
              </c:extLst>
            </c:dLbl>
            <c:dLbl>
              <c:idx val="1"/>
              <c:layout>
                <c:manualLayout>
                  <c:x val="-0.13949888570047395"/>
                  <c:y val="1.0261556155432658E-2"/>
                </c:manualLayout>
              </c:layout>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C3A3-4E5A-B340-EA56F8198694}"/>
                </c:ext>
              </c:extLst>
            </c:dLbl>
            <c:dLbl>
              <c:idx val="2"/>
              <c:layout>
                <c:manualLayout>
                  <c:x val="0.10905183542126702"/>
                  <c:y val="-6.1455120270834968E-2"/>
                </c:manualLayout>
              </c:layout>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C3A3-4E5A-B340-EA56F8198694}"/>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Expertise!$A$19:$A$21</c:f>
              <c:strCache>
                <c:ptCount val="3"/>
                <c:pt idx="0">
                  <c:v>&lt; 3 years</c:v>
                </c:pt>
                <c:pt idx="1">
                  <c:v>3-10 years</c:v>
                </c:pt>
                <c:pt idx="2">
                  <c:v>&gt; 10 years</c:v>
                </c:pt>
              </c:strCache>
            </c:strRef>
          </c:cat>
          <c:val>
            <c:numRef>
              <c:f>Expertise!$B$19:$B$21</c:f>
              <c:numCache>
                <c:formatCode>General</c:formatCode>
                <c:ptCount val="3"/>
                <c:pt idx="0">
                  <c:v>8.1999999999999993</c:v>
                </c:pt>
                <c:pt idx="1">
                  <c:v>30.6</c:v>
                </c:pt>
                <c:pt idx="2">
                  <c:v>61.2</c:v>
                </c:pt>
              </c:numCache>
            </c:numRef>
          </c:val>
          <c:extLst>
            <c:ext xmlns:c16="http://schemas.microsoft.com/office/drawing/2014/chart" uri="{C3380CC4-5D6E-409C-BE32-E72D297353CC}">
              <c16:uniqueId val="{00000000-48A5-4B8B-BBE3-63D1DC1F6CC7}"/>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layout>
        <c:manualLayout>
          <c:xMode val="edge"/>
          <c:yMode val="edge"/>
          <c:x val="0.61613983763173497"/>
          <c:y val="0.18904651861748845"/>
          <c:w val="0.37131011394048996"/>
          <c:h val="0.71924819901718462"/>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spc="0" baseline="0">
                <a:solidFill>
                  <a:schemeClr val="tx1">
                    <a:lumMod val="65000"/>
                    <a:lumOff val="35000"/>
                  </a:schemeClr>
                </a:solidFill>
                <a:latin typeface="+mn-lt"/>
                <a:ea typeface="+mn-ea"/>
                <a:cs typeface="+mn-cs"/>
              </a:defRPr>
            </a:pPr>
            <a:r>
              <a:rPr lang="en-US" sz="2000" b="1"/>
              <a:t>Types of Research</a:t>
            </a:r>
          </a:p>
        </c:rich>
      </c:tx>
      <c:layout/>
      <c:overlay val="0"/>
      <c:spPr>
        <a:noFill/>
        <a:ln>
          <a:noFill/>
        </a:ln>
        <a:effectLst/>
      </c:spPr>
      <c:txPr>
        <a:bodyPr rot="0" spcFirstLastPara="1" vertOverflow="ellipsis" vert="horz" wrap="square" anchor="ctr" anchorCtr="1"/>
        <a:lstStyle/>
        <a:p>
          <a:pPr>
            <a:defRPr sz="20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3752844973287333"/>
          <c:y val="0.13128454367954964"/>
          <c:w val="0.62858132765210095"/>
          <c:h val="0.67431822672733222"/>
        </c:manualLayout>
      </c:layout>
      <c:barChart>
        <c:barDir val="bar"/>
        <c:grouping val="clustered"/>
        <c:varyColors val="0"/>
        <c:ser>
          <c:idx val="0"/>
          <c:order val="0"/>
          <c:tx>
            <c:strRef>
              <c:f>Expertise!$C$39</c:f>
              <c:strCache>
                <c:ptCount val="1"/>
                <c:pt idx="0">
                  <c:v>Type of Research</c:v>
                </c:pt>
              </c:strCache>
            </c:strRef>
          </c:tx>
          <c:spPr>
            <a:solidFill>
              <a:schemeClr val="accent1"/>
            </a:solidFill>
            <a:ln>
              <a:noFill/>
            </a:ln>
            <a:effectLst/>
          </c:spPr>
          <c:invertIfNegative val="0"/>
          <c:cat>
            <c:strRef>
              <c:f>Expertise!$A$40:$A$45</c:f>
              <c:strCache>
                <c:ptCount val="6"/>
                <c:pt idx="0">
                  <c:v>Computationally driven
(HPC modelling)</c:v>
                </c:pt>
                <c:pt idx="1">
                  <c:v>Method, Algorithms &amp;
Software Development</c:v>
                </c:pt>
                <c:pt idx="2">
                  <c:v>Experimentally driven
(assisted by modelling)</c:v>
                </c:pt>
                <c:pt idx="3">
                  <c:v>Data driven
(AI/ML, HTC modelling)</c:v>
                </c:pt>
                <c:pt idx="4">
                  <c:v>Digitalisation &amp; Interoperability
driven (interscale and workflows)</c:v>
                </c:pt>
                <c:pt idx="5">
                  <c:v>Mathematical Models</c:v>
                </c:pt>
              </c:strCache>
            </c:strRef>
          </c:cat>
          <c:val>
            <c:numRef>
              <c:f>Expertise!$C$40:$C$45</c:f>
              <c:numCache>
                <c:formatCode>0.0%</c:formatCode>
                <c:ptCount val="6"/>
                <c:pt idx="0">
                  <c:v>0.37931034482758619</c:v>
                </c:pt>
                <c:pt idx="1">
                  <c:v>0.27093596059113301</c:v>
                </c:pt>
                <c:pt idx="2">
                  <c:v>0.15270935960591134</c:v>
                </c:pt>
                <c:pt idx="3">
                  <c:v>0.12807881773399016</c:v>
                </c:pt>
                <c:pt idx="4">
                  <c:v>6.4039408866995079E-2</c:v>
                </c:pt>
                <c:pt idx="5">
                  <c:v>4.9261083743842365E-3</c:v>
                </c:pt>
              </c:numCache>
            </c:numRef>
          </c:val>
          <c:extLst>
            <c:ext xmlns:c16="http://schemas.microsoft.com/office/drawing/2014/chart" uri="{C3380CC4-5D6E-409C-BE32-E72D297353CC}">
              <c16:uniqueId val="{00000000-1F79-4EE5-9BB4-A1A8413781E1}"/>
            </c:ext>
          </c:extLst>
        </c:ser>
        <c:dLbls>
          <c:showLegendKey val="0"/>
          <c:showVal val="0"/>
          <c:showCatName val="0"/>
          <c:showSerName val="0"/>
          <c:showPercent val="0"/>
          <c:showBubbleSize val="0"/>
        </c:dLbls>
        <c:gapWidth val="182"/>
        <c:axId val="1470166160"/>
        <c:axId val="1470164080"/>
      </c:barChart>
      <c:catAx>
        <c:axId val="1470166160"/>
        <c:scaling>
          <c:orientation val="minMax"/>
        </c:scaling>
        <c:delete val="0"/>
        <c:axPos val="l"/>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GB" sz="1600" b="1"/>
                  <a:t>Type</a:t>
                </a:r>
              </a:p>
            </c:rich>
          </c:tx>
          <c:layout>
            <c:manualLayout>
              <c:xMode val="edge"/>
              <c:yMode val="edge"/>
              <c:x val="9.3246460201241079E-3"/>
              <c:y val="0.38783436275140032"/>
            </c:manualLayout>
          </c:layout>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1470164080"/>
        <c:crosses val="autoZero"/>
        <c:auto val="1"/>
        <c:lblAlgn val="ctr"/>
        <c:lblOffset val="100"/>
        <c:noMultiLvlLbl val="0"/>
      </c:catAx>
      <c:valAx>
        <c:axId val="147016408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GB" sz="1600" b="1"/>
                  <a:t>Number</a:t>
                </a:r>
                <a:r>
                  <a:rPr lang="en-GB" sz="1600" b="1" baseline="0"/>
                  <a:t> of times selected over Total times selected</a:t>
                </a:r>
                <a:endParaRPr lang="en-GB" sz="1600" b="1"/>
              </a:p>
            </c:rich>
          </c:tx>
          <c:layout>
            <c:manualLayout>
              <c:xMode val="edge"/>
              <c:yMode val="edge"/>
              <c:x val="0.37693431411024858"/>
              <c:y val="0.90899929539384217"/>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1470166160"/>
        <c:crosses val="autoZero"/>
        <c:crossBetween val="between"/>
      </c:valAx>
      <c:spPr>
        <a:noFill/>
        <a:ln>
          <a:noFill/>
        </a:ln>
        <a:effectLst/>
      </c:spPr>
    </c:plotArea>
    <c:plotVisOnly val="1"/>
    <c:dispBlanksAs val="gap"/>
    <c:showDLblsOverMax val="0"/>
  </c:chart>
  <c:spPr>
    <a:no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spc="0" baseline="0">
                <a:solidFill>
                  <a:schemeClr val="tx1">
                    <a:lumMod val="65000"/>
                    <a:lumOff val="35000"/>
                  </a:schemeClr>
                </a:solidFill>
                <a:latin typeface="+mn-lt"/>
                <a:ea typeface="+mn-ea"/>
                <a:cs typeface="+mn-cs"/>
              </a:defRPr>
            </a:pPr>
            <a:r>
              <a:rPr lang="en-US" sz="2000" b="1"/>
              <a:t>Models used in Organisation</a:t>
            </a:r>
          </a:p>
        </c:rich>
      </c:tx>
      <c:layout/>
      <c:overlay val="0"/>
      <c:spPr>
        <a:noFill/>
        <a:ln>
          <a:noFill/>
        </a:ln>
        <a:effectLst/>
      </c:spPr>
      <c:txPr>
        <a:bodyPr rot="0" spcFirstLastPara="1" vertOverflow="ellipsis" vert="horz" wrap="square" anchor="ctr" anchorCtr="1"/>
        <a:lstStyle/>
        <a:p>
          <a:pPr>
            <a:defRPr sz="20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58280386336006"/>
          <c:y val="0.10099245360011959"/>
          <c:w val="0.81666505491634911"/>
          <c:h val="0.74234128515961817"/>
        </c:manualLayout>
      </c:layout>
      <c:barChart>
        <c:barDir val="bar"/>
        <c:grouping val="clustered"/>
        <c:varyColors val="0"/>
        <c:ser>
          <c:idx val="0"/>
          <c:order val="0"/>
          <c:spPr>
            <a:solidFill>
              <a:schemeClr val="accent1"/>
            </a:solidFill>
            <a:ln>
              <a:noFill/>
            </a:ln>
            <a:effectLst/>
          </c:spPr>
          <c:invertIfNegative val="0"/>
          <c:cat>
            <c:strRef>
              <c:f>Models!$A$2:$A$6</c:f>
              <c:strCache>
                <c:ptCount val="5"/>
                <c:pt idx="0">
                  <c:v>Continuum</c:v>
                </c:pt>
                <c:pt idx="1">
                  <c:v>Mesoscopic</c:v>
                </c:pt>
                <c:pt idx="2">
                  <c:v>Multiscale /
Interscale /
Hierarchical</c:v>
                </c:pt>
                <c:pt idx="3">
                  <c:v>Electronic</c:v>
                </c:pt>
                <c:pt idx="4">
                  <c:v>Atomistic</c:v>
                </c:pt>
              </c:strCache>
            </c:strRef>
          </c:cat>
          <c:val>
            <c:numRef>
              <c:f>Models!$C$2:$C$6</c:f>
              <c:numCache>
                <c:formatCode>0.0%</c:formatCode>
                <c:ptCount val="5"/>
                <c:pt idx="0">
                  <c:v>0.12355212355212356</c:v>
                </c:pt>
                <c:pt idx="1">
                  <c:v>0.12741312741312741</c:v>
                </c:pt>
                <c:pt idx="2">
                  <c:v>0.15444015444015444</c:v>
                </c:pt>
                <c:pt idx="3">
                  <c:v>0.27413127413127414</c:v>
                </c:pt>
                <c:pt idx="4">
                  <c:v>0.32046332046332049</c:v>
                </c:pt>
              </c:numCache>
            </c:numRef>
          </c:val>
          <c:extLst>
            <c:ext xmlns:c16="http://schemas.microsoft.com/office/drawing/2014/chart" uri="{C3380CC4-5D6E-409C-BE32-E72D297353CC}">
              <c16:uniqueId val="{00000000-43C1-45EA-832F-2EB888EC7271}"/>
            </c:ext>
          </c:extLst>
        </c:ser>
        <c:dLbls>
          <c:showLegendKey val="0"/>
          <c:showVal val="0"/>
          <c:showCatName val="0"/>
          <c:showSerName val="0"/>
          <c:showPercent val="0"/>
          <c:showBubbleSize val="0"/>
        </c:dLbls>
        <c:gapWidth val="182"/>
        <c:axId val="669457248"/>
        <c:axId val="669446432"/>
      </c:barChart>
      <c:catAx>
        <c:axId val="669457248"/>
        <c:scaling>
          <c:orientation val="minMax"/>
        </c:scaling>
        <c:delete val="0"/>
        <c:axPos val="l"/>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GB" sz="1600" b="1"/>
                  <a:t>Model</a:t>
                </a:r>
              </a:p>
            </c:rich>
          </c:tx>
          <c:layout>
            <c:manualLayout>
              <c:xMode val="edge"/>
              <c:yMode val="edge"/>
              <c:x val="2.2085158636025309E-3"/>
              <c:y val="0.40207047967572357"/>
            </c:manualLayout>
          </c:layout>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669446432"/>
        <c:crosses val="autoZero"/>
        <c:auto val="1"/>
        <c:lblAlgn val="ctr"/>
        <c:lblOffset val="100"/>
        <c:noMultiLvlLbl val="0"/>
      </c:catAx>
      <c:valAx>
        <c:axId val="66944643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GB" sz="1600" b="1"/>
                  <a:t> Number</a:t>
                </a:r>
                <a:r>
                  <a:rPr lang="en-GB" sz="1600" b="1" baseline="0"/>
                  <a:t> of times selected over Total times selected</a:t>
                </a:r>
                <a:endParaRPr lang="en-GB" sz="1600" b="1"/>
              </a:p>
            </c:rich>
          </c:tx>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66945724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r>
              <a:rPr lang="en-US" sz="2000"/>
              <a:t>Models used personally</a:t>
            </a:r>
          </a:p>
        </c:rich>
      </c:tx>
      <c:layout/>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spPr>
            <a:solidFill>
              <a:schemeClr val="accent1"/>
            </a:solidFill>
            <a:ln>
              <a:noFill/>
            </a:ln>
            <a:effectLst/>
          </c:spPr>
          <c:invertIfNegative val="0"/>
          <c:cat>
            <c:strRef>
              <c:f>Models!$A$26:$A$30</c:f>
              <c:strCache>
                <c:ptCount val="5"/>
                <c:pt idx="0">
                  <c:v>Continuum</c:v>
                </c:pt>
                <c:pt idx="1">
                  <c:v>Mesoscopic</c:v>
                </c:pt>
                <c:pt idx="2">
                  <c:v>Multiscale / Interscale / Hierarchical</c:v>
                </c:pt>
                <c:pt idx="3">
                  <c:v>Electronic</c:v>
                </c:pt>
                <c:pt idx="4">
                  <c:v>Atomistic</c:v>
                </c:pt>
              </c:strCache>
            </c:strRef>
          </c:cat>
          <c:val>
            <c:numRef>
              <c:f>Models!$B$26:$B$30</c:f>
              <c:numCache>
                <c:formatCode>General</c:formatCode>
                <c:ptCount val="5"/>
                <c:pt idx="0">
                  <c:v>17</c:v>
                </c:pt>
                <c:pt idx="1">
                  <c:v>27</c:v>
                </c:pt>
                <c:pt idx="2">
                  <c:v>40</c:v>
                </c:pt>
                <c:pt idx="3">
                  <c:v>64</c:v>
                </c:pt>
                <c:pt idx="4">
                  <c:v>68</c:v>
                </c:pt>
              </c:numCache>
            </c:numRef>
          </c:val>
          <c:extLst>
            <c:ext xmlns:c16="http://schemas.microsoft.com/office/drawing/2014/chart" uri="{C3380CC4-5D6E-409C-BE32-E72D297353CC}">
              <c16:uniqueId val="{00000000-776D-4C9F-9B7F-D17509DFA6C7}"/>
            </c:ext>
          </c:extLst>
        </c:ser>
        <c:dLbls>
          <c:showLegendKey val="0"/>
          <c:showVal val="0"/>
          <c:showCatName val="0"/>
          <c:showSerName val="0"/>
          <c:showPercent val="0"/>
          <c:showBubbleSize val="0"/>
        </c:dLbls>
        <c:gapWidth val="150"/>
        <c:overlap val="100"/>
        <c:axId val="669456416"/>
        <c:axId val="669448096"/>
      </c:barChart>
      <c:catAx>
        <c:axId val="669456416"/>
        <c:scaling>
          <c:orientation val="minMax"/>
        </c:scaling>
        <c:delete val="0"/>
        <c:axPos val="l"/>
        <c:title>
          <c:tx>
            <c:rich>
              <a:bodyPr rot="-54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r>
                  <a:rPr lang="en-GB" sz="1600"/>
                  <a:t>Models</a:t>
                </a:r>
              </a:p>
            </c:rich>
          </c:tx>
          <c:layout/>
          <c:overlay val="0"/>
          <c:spPr>
            <a:noFill/>
            <a:ln>
              <a:noFill/>
            </a:ln>
            <a:effectLst/>
          </c:spPr>
          <c:txPr>
            <a:bodyPr rot="-54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669448096"/>
        <c:crosses val="autoZero"/>
        <c:auto val="1"/>
        <c:lblAlgn val="ctr"/>
        <c:lblOffset val="100"/>
        <c:noMultiLvlLbl val="0"/>
      </c:catAx>
      <c:valAx>
        <c:axId val="66944809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r>
                  <a:rPr lang="en-US" sz="1600"/>
                  <a:t>Number of Times selected</a:t>
                </a:r>
              </a:p>
            </c:rich>
          </c:tx>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66945641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spc="0" baseline="0">
                <a:solidFill>
                  <a:schemeClr val="tx1">
                    <a:lumMod val="65000"/>
                    <a:lumOff val="35000"/>
                  </a:schemeClr>
                </a:solidFill>
                <a:latin typeface="+mn-lt"/>
                <a:ea typeface="+mn-ea"/>
                <a:cs typeface="+mn-cs"/>
              </a:defRPr>
            </a:pPr>
            <a:r>
              <a:rPr lang="en-GB" sz="2000" b="1"/>
              <a:t>Purpose</a:t>
            </a:r>
            <a:r>
              <a:rPr lang="en-GB" sz="2000" b="1" baseline="0"/>
              <a:t> of Using Modelling</a:t>
            </a:r>
            <a:endParaRPr lang="en-GB" sz="2000" b="1"/>
          </a:p>
        </c:rich>
      </c:tx>
      <c:layout/>
      <c:overlay val="0"/>
      <c:spPr>
        <a:noFill/>
        <a:ln>
          <a:noFill/>
        </a:ln>
        <a:effectLst/>
      </c:spPr>
      <c:txPr>
        <a:bodyPr rot="0" spcFirstLastPara="1" vertOverflow="ellipsis" vert="horz" wrap="square" anchor="ctr" anchorCtr="1"/>
        <a:lstStyle/>
        <a:p>
          <a:pPr>
            <a:defRPr sz="20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cat>
            <c:strRef>
              <c:f>Why!$A$1:$A$6</c:f>
              <c:strCache>
                <c:ptCount val="6"/>
                <c:pt idx="0">
                  <c:v>Evaluation Purposes</c:v>
                </c:pt>
                <c:pt idx="1">
                  <c:v>Component/
Part Design</c:v>
                </c:pt>
                <c:pt idx="2">
                  <c:v>Process/
Performance</c:v>
                </c:pt>
                <c:pt idx="3">
                  <c:v>Virtual Screening &amp;
 Testing</c:v>
                </c:pt>
                <c:pt idx="4">
                  <c:v>Theoretical Purposes</c:v>
                </c:pt>
                <c:pt idx="5">
                  <c:v>Materials Design</c:v>
                </c:pt>
              </c:strCache>
            </c:strRef>
          </c:cat>
          <c:val>
            <c:numRef>
              <c:f>Why!$C$1:$C$6</c:f>
              <c:numCache>
                <c:formatCode>0.0%</c:formatCode>
                <c:ptCount val="6"/>
                <c:pt idx="0">
                  <c:v>3.1390134529147982E-2</c:v>
                </c:pt>
                <c:pt idx="1">
                  <c:v>3.5874439461883408E-2</c:v>
                </c:pt>
                <c:pt idx="2">
                  <c:v>7.1748878923766815E-2</c:v>
                </c:pt>
                <c:pt idx="3">
                  <c:v>0.16591928251121077</c:v>
                </c:pt>
                <c:pt idx="4">
                  <c:v>0.3452914798206278</c:v>
                </c:pt>
                <c:pt idx="5">
                  <c:v>0.34977578475336324</c:v>
                </c:pt>
              </c:numCache>
            </c:numRef>
          </c:val>
          <c:extLst>
            <c:ext xmlns:c16="http://schemas.microsoft.com/office/drawing/2014/chart" uri="{C3380CC4-5D6E-409C-BE32-E72D297353CC}">
              <c16:uniqueId val="{00000000-AF1F-4C56-A763-32C5A0B9C5C6}"/>
            </c:ext>
          </c:extLst>
        </c:ser>
        <c:dLbls>
          <c:showLegendKey val="0"/>
          <c:showVal val="0"/>
          <c:showCatName val="0"/>
          <c:showSerName val="0"/>
          <c:showPercent val="0"/>
          <c:showBubbleSize val="0"/>
        </c:dLbls>
        <c:gapWidth val="182"/>
        <c:axId val="669477216"/>
        <c:axId val="669470144"/>
      </c:barChart>
      <c:catAx>
        <c:axId val="669477216"/>
        <c:scaling>
          <c:orientation val="minMax"/>
        </c:scaling>
        <c:delete val="0"/>
        <c:axPos val="l"/>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GB" sz="1600" b="1"/>
                  <a:t>Purpose</a:t>
                </a:r>
              </a:p>
            </c:rich>
          </c:tx>
          <c:layout/>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669470144"/>
        <c:crosses val="autoZero"/>
        <c:auto val="1"/>
        <c:lblAlgn val="ctr"/>
        <c:lblOffset val="100"/>
        <c:noMultiLvlLbl val="0"/>
      </c:catAx>
      <c:valAx>
        <c:axId val="66947014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GB" sz="1600" b="1"/>
                  <a:t>Number of times selected over Total times selected</a:t>
                </a:r>
              </a:p>
            </c:rich>
          </c:tx>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669477216"/>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9.xml"/></Relationships>
</file>

<file path=xl/drawings/_rels/drawing5.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4</xdr:col>
      <xdr:colOff>590549</xdr:colOff>
      <xdr:row>1</xdr:row>
      <xdr:rowOff>0</xdr:rowOff>
    </xdr:from>
    <xdr:to>
      <xdr:col>15</xdr:col>
      <xdr:colOff>9524</xdr:colOff>
      <xdr:row>23</xdr:row>
      <xdr:rowOff>0</xdr:rowOff>
    </xdr:to>
    <xdr:graphicFrame macro="">
      <xdr:nvGraphicFramePr>
        <xdr:cNvPr id="2" name="Chart 1">
          <a:extLst>
            <a:ext uri="{FF2B5EF4-FFF2-40B4-BE49-F238E27FC236}">
              <a16:creationId xmlns:a16="http://schemas.microsoft.com/office/drawing/2014/main" id="{D3B63F4D-A8B7-41D4-B587-01B564A6E8C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440857</xdr:colOff>
      <xdr:row>25</xdr:row>
      <xdr:rowOff>886</xdr:rowOff>
    </xdr:from>
    <xdr:to>
      <xdr:col>15</xdr:col>
      <xdr:colOff>440856</xdr:colOff>
      <xdr:row>47</xdr:row>
      <xdr:rowOff>7938</xdr:rowOff>
    </xdr:to>
    <xdr:graphicFrame macro="">
      <xdr:nvGraphicFramePr>
        <xdr:cNvPr id="4" name="Chart 3">
          <a:extLst>
            <a:ext uri="{FF2B5EF4-FFF2-40B4-BE49-F238E27FC236}">
              <a16:creationId xmlns:a16="http://schemas.microsoft.com/office/drawing/2014/main" id="{65D647E0-C001-4181-980B-89D9B37D2A3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448235</xdr:colOff>
      <xdr:row>48</xdr:row>
      <xdr:rowOff>63639</xdr:rowOff>
    </xdr:from>
    <xdr:to>
      <xdr:col>14</xdr:col>
      <xdr:colOff>286870</xdr:colOff>
      <xdr:row>66</xdr:row>
      <xdr:rowOff>80683</xdr:rowOff>
    </xdr:to>
    <xdr:graphicFrame macro="">
      <xdr:nvGraphicFramePr>
        <xdr:cNvPr id="5" name="Chart 4">
          <a:extLst>
            <a:ext uri="{FF2B5EF4-FFF2-40B4-BE49-F238E27FC236}">
              <a16:creationId xmlns:a16="http://schemas.microsoft.com/office/drawing/2014/main" id="{1773AE63-5D4D-4850-99F8-C5AD69F91FF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442478</xdr:colOff>
      <xdr:row>1</xdr:row>
      <xdr:rowOff>60613</xdr:rowOff>
    </xdr:from>
    <xdr:to>
      <xdr:col>14</xdr:col>
      <xdr:colOff>438149</xdr:colOff>
      <xdr:row>17</xdr:row>
      <xdr:rowOff>64077</xdr:rowOff>
    </xdr:to>
    <xdr:graphicFrame macro="">
      <xdr:nvGraphicFramePr>
        <xdr:cNvPr id="2" name="Chart 1">
          <a:extLst>
            <a:ext uri="{FF2B5EF4-FFF2-40B4-BE49-F238E27FC236}">
              <a16:creationId xmlns:a16="http://schemas.microsoft.com/office/drawing/2014/main" id="{678DECC0-23FD-43EA-9EB6-C611E089C5C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574963</xdr:colOff>
      <xdr:row>17</xdr:row>
      <xdr:rowOff>157595</xdr:rowOff>
    </xdr:from>
    <xdr:to>
      <xdr:col>12</xdr:col>
      <xdr:colOff>249382</xdr:colOff>
      <xdr:row>33</xdr:row>
      <xdr:rowOff>117765</xdr:rowOff>
    </xdr:to>
    <xdr:graphicFrame macro="">
      <xdr:nvGraphicFramePr>
        <xdr:cNvPr id="3" name="Chart 2">
          <a:extLst>
            <a:ext uri="{FF2B5EF4-FFF2-40B4-BE49-F238E27FC236}">
              <a16:creationId xmlns:a16="http://schemas.microsoft.com/office/drawing/2014/main" id="{0CDDF666-575C-44E4-B522-7A88BC12E49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169333</xdr:colOff>
      <xdr:row>34</xdr:row>
      <xdr:rowOff>111087</xdr:rowOff>
    </xdr:from>
    <xdr:to>
      <xdr:col>23</xdr:col>
      <xdr:colOff>229518</xdr:colOff>
      <xdr:row>53</xdr:row>
      <xdr:rowOff>36723</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254000</xdr:colOff>
      <xdr:row>0</xdr:row>
      <xdr:rowOff>0</xdr:rowOff>
    </xdr:from>
    <xdr:to>
      <xdr:col>19</xdr:col>
      <xdr:colOff>0</xdr:colOff>
      <xdr:row>22</xdr:row>
      <xdr:rowOff>169334</xdr:rowOff>
    </xdr:to>
    <xdr:graphicFrame macro="">
      <xdr:nvGraphicFramePr>
        <xdr:cNvPr id="2" name="Chart 1">
          <a:extLst>
            <a:ext uri="{FF2B5EF4-FFF2-40B4-BE49-F238E27FC236}">
              <a16:creationId xmlns:a16="http://schemas.microsoft.com/office/drawing/2014/main" id="{689E17F7-47FA-489A-A973-10B01DA6FD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581025</xdr:colOff>
      <xdr:row>23</xdr:row>
      <xdr:rowOff>185737</xdr:rowOff>
    </xdr:from>
    <xdr:to>
      <xdr:col>19</xdr:col>
      <xdr:colOff>9525</xdr:colOff>
      <xdr:row>49</xdr:row>
      <xdr:rowOff>161925</xdr:rowOff>
    </xdr:to>
    <xdr:graphicFrame macro="">
      <xdr:nvGraphicFramePr>
        <xdr:cNvPr id="3" name="Chart 2">
          <a:extLst>
            <a:ext uri="{FF2B5EF4-FFF2-40B4-BE49-F238E27FC236}">
              <a16:creationId xmlns:a16="http://schemas.microsoft.com/office/drawing/2014/main" id="{7ADACC33-D51D-43E7-ADE0-8AC910EBB1B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527913</xdr:colOff>
      <xdr:row>0</xdr:row>
      <xdr:rowOff>154329</xdr:rowOff>
    </xdr:from>
    <xdr:to>
      <xdr:col>19</xdr:col>
      <xdr:colOff>559323</xdr:colOff>
      <xdr:row>23</xdr:row>
      <xdr:rowOff>163854</xdr:rowOff>
    </xdr:to>
    <xdr:graphicFrame macro="">
      <xdr:nvGraphicFramePr>
        <xdr:cNvPr id="2" name="Chart 1">
          <a:extLst>
            <a:ext uri="{FF2B5EF4-FFF2-40B4-BE49-F238E27FC236}">
              <a16:creationId xmlns:a16="http://schemas.microsoft.com/office/drawing/2014/main" id="{61CB547B-2D40-48C9-9642-6B7AAC220B7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5</xdr:col>
      <xdr:colOff>83820</xdr:colOff>
      <xdr:row>1</xdr:row>
      <xdr:rowOff>68580</xdr:rowOff>
    </xdr:from>
    <xdr:to>
      <xdr:col>17</xdr:col>
      <xdr:colOff>68580</xdr:colOff>
      <xdr:row>24</xdr:row>
      <xdr:rowOff>83820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14286</xdr:colOff>
      <xdr:row>0</xdr:row>
      <xdr:rowOff>0</xdr:rowOff>
    </xdr:from>
    <xdr:to>
      <xdr:col>24</xdr:col>
      <xdr:colOff>9525</xdr:colOff>
      <xdr:row>33</xdr:row>
      <xdr:rowOff>171450</xdr:rowOff>
    </xdr:to>
    <xdr:graphicFrame macro="">
      <xdr:nvGraphicFramePr>
        <xdr:cNvPr id="4" name="Chart 3">
          <a:extLst>
            <a:ext uri="{FF2B5EF4-FFF2-40B4-BE49-F238E27FC236}">
              <a16:creationId xmlns:a16="http://schemas.microsoft.com/office/drawing/2014/main" id="{4C413842-C93D-4310-A9C2-DD93EE51B9E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4761</xdr:colOff>
      <xdr:row>9</xdr:row>
      <xdr:rowOff>185737</xdr:rowOff>
    </xdr:from>
    <xdr:to>
      <xdr:col>13</xdr:col>
      <xdr:colOff>590550</xdr:colOff>
      <xdr:row>35</xdr:row>
      <xdr:rowOff>9525</xdr:rowOff>
    </xdr:to>
    <xdr:graphicFrame macro="">
      <xdr:nvGraphicFramePr>
        <xdr:cNvPr id="2" name="Chart 1">
          <a:extLst>
            <a:ext uri="{FF2B5EF4-FFF2-40B4-BE49-F238E27FC236}">
              <a16:creationId xmlns:a16="http://schemas.microsoft.com/office/drawing/2014/main" id="{8499F055-C24F-4D84-88E1-2485E131D9C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4761</xdr:colOff>
      <xdr:row>9</xdr:row>
      <xdr:rowOff>185737</xdr:rowOff>
    </xdr:from>
    <xdr:to>
      <xdr:col>13</xdr:col>
      <xdr:colOff>590550</xdr:colOff>
      <xdr:row>35</xdr:row>
      <xdr:rowOff>9525</xdr:rowOff>
    </xdr:to>
    <xdr:graphicFrame macro="">
      <xdr:nvGraphicFramePr>
        <xdr:cNvPr id="2" name="Chart 1">
          <a:extLst>
            <a:ext uri="{FF2B5EF4-FFF2-40B4-BE49-F238E27FC236}">
              <a16:creationId xmlns:a16="http://schemas.microsoft.com/office/drawing/2014/main" id="{35A71CDC-995A-4478-B50E-9637959997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4761</xdr:colOff>
      <xdr:row>9</xdr:row>
      <xdr:rowOff>185737</xdr:rowOff>
    </xdr:from>
    <xdr:to>
      <xdr:col>13</xdr:col>
      <xdr:colOff>590550</xdr:colOff>
      <xdr:row>35</xdr:row>
      <xdr:rowOff>9525</xdr:rowOff>
    </xdr:to>
    <xdr:graphicFrame macro="">
      <xdr:nvGraphicFramePr>
        <xdr:cNvPr id="2" name="Chart 1">
          <a:extLst>
            <a:ext uri="{FF2B5EF4-FFF2-40B4-BE49-F238E27FC236}">
              <a16:creationId xmlns:a16="http://schemas.microsoft.com/office/drawing/2014/main" id="{6A885FAF-5BC3-441C-9C0A-6949124743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99"/>
  <sheetViews>
    <sheetView topLeftCell="AY86" workbookViewId="0">
      <selection activeCell="AY1" sqref="AY1:AY99"/>
    </sheetView>
  </sheetViews>
  <sheetFormatPr defaultRowHeight="14.4" x14ac:dyDescent="0.3"/>
  <cols>
    <col min="1" max="1" width="26.6640625" bestFit="1" customWidth="1"/>
    <col min="2" max="2" width="44.109375" bestFit="1" customWidth="1"/>
    <col min="3" max="3" width="46" bestFit="1" customWidth="1"/>
    <col min="4" max="4" width="119.5546875" bestFit="1" customWidth="1"/>
    <col min="5" max="5" width="38.109375" bestFit="1" customWidth="1"/>
    <col min="6" max="6" width="255.6640625" bestFit="1" customWidth="1"/>
    <col min="7" max="7" width="67.5546875" bestFit="1" customWidth="1"/>
    <col min="8" max="8" width="220.44140625" bestFit="1" customWidth="1"/>
    <col min="9" max="9" width="207" bestFit="1" customWidth="1"/>
    <col min="10" max="13" width="255.6640625" bestFit="1" customWidth="1"/>
    <col min="14" max="14" width="243.6640625" bestFit="1" customWidth="1"/>
    <col min="15" max="15" width="48.33203125" bestFit="1" customWidth="1"/>
    <col min="16" max="16" width="74.44140625" bestFit="1" customWidth="1"/>
    <col min="17" max="17" width="54.88671875" bestFit="1" customWidth="1"/>
    <col min="18" max="18" width="94.88671875" bestFit="1" customWidth="1"/>
    <col min="19" max="19" width="53.6640625" bestFit="1" customWidth="1"/>
    <col min="20" max="20" width="66.44140625" bestFit="1" customWidth="1"/>
    <col min="21" max="21" width="77.6640625" bestFit="1" customWidth="1"/>
    <col min="22" max="22" width="53.6640625" bestFit="1" customWidth="1"/>
    <col min="23" max="23" width="42.44140625" bestFit="1" customWidth="1"/>
    <col min="24" max="24" width="51" bestFit="1" customWidth="1"/>
    <col min="25" max="25" width="12.5546875" bestFit="1" customWidth="1"/>
    <col min="26" max="26" width="16.88671875" bestFit="1" customWidth="1"/>
    <col min="27" max="27" width="28.33203125" bestFit="1" customWidth="1"/>
    <col min="28" max="28" width="245.5546875" bestFit="1" customWidth="1"/>
    <col min="29" max="29" width="57.109375" bestFit="1" customWidth="1"/>
    <col min="30" max="30" width="58.33203125" bestFit="1" customWidth="1"/>
    <col min="31" max="31" width="76.44140625" bestFit="1" customWidth="1"/>
    <col min="32" max="32" width="68.5546875" bestFit="1" customWidth="1"/>
    <col min="33" max="33" width="68.33203125" bestFit="1" customWidth="1"/>
    <col min="34" max="34" width="81.88671875" bestFit="1" customWidth="1"/>
    <col min="35" max="35" width="47" bestFit="1" customWidth="1"/>
    <col min="36" max="36" width="85.88671875" bestFit="1" customWidth="1"/>
    <col min="37" max="37" width="250.5546875" bestFit="1" customWidth="1"/>
    <col min="38" max="38" width="108.5546875" bestFit="1" customWidth="1"/>
    <col min="39" max="39" width="47" bestFit="1" customWidth="1"/>
    <col min="40" max="40" width="45.33203125" bestFit="1" customWidth="1"/>
    <col min="41" max="41" width="48.44140625" bestFit="1" customWidth="1"/>
    <col min="42" max="42" width="85.44140625" bestFit="1" customWidth="1"/>
    <col min="43" max="43" width="63.109375" bestFit="1" customWidth="1"/>
    <col min="44" max="44" width="63" bestFit="1" customWidth="1"/>
    <col min="45" max="45" width="94.44140625" bestFit="1" customWidth="1"/>
    <col min="46" max="46" width="73.5546875" bestFit="1" customWidth="1"/>
    <col min="47" max="47" width="51.88671875" bestFit="1" customWidth="1"/>
    <col min="48" max="48" width="56.109375" bestFit="1" customWidth="1"/>
    <col min="49" max="49" width="144" bestFit="1" customWidth="1"/>
    <col min="50" max="50" width="190.44140625" bestFit="1" customWidth="1"/>
    <col min="51" max="51" width="202.5546875" bestFit="1" customWidth="1"/>
    <col min="52" max="52" width="202.44140625" bestFit="1" customWidth="1"/>
    <col min="53" max="54" width="255.6640625" bestFit="1" customWidth="1"/>
  </cols>
  <sheetData>
    <row r="1" spans="1:54"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27</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row>
    <row r="2" spans="1:54" x14ac:dyDescent="0.3">
      <c r="A2" t="s">
        <v>53</v>
      </c>
      <c r="B2" t="s">
        <v>54</v>
      </c>
      <c r="C2" t="s">
        <v>55</v>
      </c>
      <c r="F2" t="s">
        <v>56</v>
      </c>
      <c r="G2" t="s">
        <v>57</v>
      </c>
      <c r="H2" t="s">
        <v>58</v>
      </c>
      <c r="I2" t="s">
        <v>59</v>
      </c>
      <c r="J2" t="s">
        <v>59</v>
      </c>
      <c r="K2" t="s">
        <v>60</v>
      </c>
      <c r="L2" t="s">
        <v>61</v>
      </c>
      <c r="M2" t="s">
        <v>62</v>
      </c>
      <c r="N2" t="s">
        <v>63</v>
      </c>
      <c r="O2">
        <v>9</v>
      </c>
      <c r="P2">
        <v>7</v>
      </c>
      <c r="Q2">
        <v>5</v>
      </c>
      <c r="R2">
        <v>5</v>
      </c>
      <c r="S2">
        <v>5</v>
      </c>
      <c r="T2">
        <v>8</v>
      </c>
      <c r="U2">
        <v>8</v>
      </c>
      <c r="V2">
        <v>8</v>
      </c>
      <c r="W2">
        <v>6</v>
      </c>
      <c r="X2">
        <v>4</v>
      </c>
      <c r="Y2">
        <v>5</v>
      </c>
      <c r="Z2">
        <v>5</v>
      </c>
      <c r="AA2">
        <v>5</v>
      </c>
      <c r="AC2">
        <v>5</v>
      </c>
      <c r="AD2">
        <v>5</v>
      </c>
      <c r="AE2">
        <v>5</v>
      </c>
      <c r="AF2">
        <v>5</v>
      </c>
      <c r="AG2">
        <v>5</v>
      </c>
      <c r="AH2">
        <v>5</v>
      </c>
      <c r="AI2">
        <v>5</v>
      </c>
      <c r="AJ2">
        <v>5</v>
      </c>
      <c r="AK2" t="s">
        <v>64</v>
      </c>
      <c r="AL2">
        <v>10</v>
      </c>
      <c r="AM2">
        <v>8</v>
      </c>
      <c r="AN2">
        <v>8</v>
      </c>
      <c r="AO2">
        <v>6</v>
      </c>
      <c r="AP2">
        <v>5</v>
      </c>
      <c r="AQ2">
        <v>2</v>
      </c>
      <c r="AR2">
        <v>10</v>
      </c>
      <c r="AS2">
        <v>10</v>
      </c>
      <c r="AT2">
        <v>5</v>
      </c>
      <c r="AU2">
        <v>3</v>
      </c>
      <c r="AV2">
        <v>1</v>
      </c>
      <c r="AX2" t="s">
        <v>65</v>
      </c>
    </row>
    <row r="3" spans="1:54" x14ac:dyDescent="0.3">
      <c r="A3" t="s">
        <v>66</v>
      </c>
      <c r="B3" t="s">
        <v>67</v>
      </c>
      <c r="C3" t="s">
        <v>55</v>
      </c>
      <c r="F3" t="s">
        <v>68</v>
      </c>
      <c r="G3" t="s">
        <v>57</v>
      </c>
      <c r="H3" t="s">
        <v>69</v>
      </c>
      <c r="I3" t="s">
        <v>70</v>
      </c>
      <c r="J3" t="s">
        <v>71</v>
      </c>
      <c r="K3" t="s">
        <v>72</v>
      </c>
      <c r="L3" t="s">
        <v>61</v>
      </c>
      <c r="M3" t="s">
        <v>73</v>
      </c>
      <c r="N3" t="s">
        <v>73</v>
      </c>
      <c r="O3">
        <v>8</v>
      </c>
      <c r="P3">
        <v>9</v>
      </c>
      <c r="Q3">
        <v>9</v>
      </c>
      <c r="R3">
        <v>9</v>
      </c>
      <c r="S3">
        <v>7</v>
      </c>
      <c r="T3">
        <v>7</v>
      </c>
      <c r="U3">
        <v>7</v>
      </c>
      <c r="V3">
        <v>7</v>
      </c>
      <c r="W3">
        <v>9</v>
      </c>
      <c r="X3">
        <v>8</v>
      </c>
      <c r="Y3">
        <v>8</v>
      </c>
      <c r="Z3">
        <v>9</v>
      </c>
      <c r="AA3">
        <v>6</v>
      </c>
      <c r="AC3">
        <v>8</v>
      </c>
      <c r="AD3">
        <v>8</v>
      </c>
      <c r="AE3">
        <v>9</v>
      </c>
      <c r="AF3">
        <v>9</v>
      </c>
      <c r="AG3">
        <v>7</v>
      </c>
      <c r="AH3">
        <v>9</v>
      </c>
      <c r="AI3">
        <v>7</v>
      </c>
      <c r="AJ3">
        <v>7</v>
      </c>
      <c r="AL3">
        <v>9</v>
      </c>
      <c r="AM3">
        <v>9</v>
      </c>
      <c r="AN3">
        <v>8</v>
      </c>
      <c r="AO3">
        <v>7</v>
      </c>
      <c r="AP3">
        <v>9</v>
      </c>
      <c r="AQ3">
        <v>8</v>
      </c>
      <c r="AR3">
        <v>8</v>
      </c>
      <c r="AS3">
        <v>6</v>
      </c>
      <c r="AT3">
        <v>7</v>
      </c>
      <c r="AU3">
        <v>6</v>
      </c>
      <c r="AV3">
        <v>6</v>
      </c>
      <c r="AX3" t="s">
        <v>74</v>
      </c>
      <c r="AY3" t="s">
        <v>75</v>
      </c>
      <c r="BA3" t="s">
        <v>76</v>
      </c>
      <c r="BB3" t="s">
        <v>76</v>
      </c>
    </row>
    <row r="4" spans="1:54" x14ac:dyDescent="0.3">
      <c r="A4" t="s">
        <v>77</v>
      </c>
      <c r="B4" t="s">
        <v>78</v>
      </c>
      <c r="C4" t="s">
        <v>79</v>
      </c>
      <c r="E4" t="s">
        <v>80</v>
      </c>
      <c r="F4" t="s">
        <v>81</v>
      </c>
      <c r="G4" t="s">
        <v>82</v>
      </c>
      <c r="H4" t="s">
        <v>83</v>
      </c>
      <c r="I4" t="s">
        <v>84</v>
      </c>
      <c r="J4" t="s">
        <v>85</v>
      </c>
      <c r="K4" t="s">
        <v>86</v>
      </c>
      <c r="L4" t="s">
        <v>87</v>
      </c>
      <c r="M4" t="s">
        <v>88</v>
      </c>
      <c r="N4" t="s">
        <v>89</v>
      </c>
      <c r="O4">
        <v>7</v>
      </c>
      <c r="P4">
        <v>9</v>
      </c>
      <c r="Q4">
        <v>10</v>
      </c>
      <c r="R4">
        <v>7</v>
      </c>
      <c r="S4">
        <v>5</v>
      </c>
      <c r="T4">
        <v>8</v>
      </c>
      <c r="U4">
        <v>8</v>
      </c>
      <c r="V4">
        <v>6</v>
      </c>
      <c r="W4">
        <v>9</v>
      </c>
      <c r="X4">
        <v>6</v>
      </c>
      <c r="Y4">
        <v>9</v>
      </c>
      <c r="Z4">
        <v>8</v>
      </c>
      <c r="AA4">
        <v>8</v>
      </c>
      <c r="AB4" t="s">
        <v>90</v>
      </c>
      <c r="AC4">
        <v>6</v>
      </c>
      <c r="AD4">
        <v>6</v>
      </c>
      <c r="AE4">
        <v>7</v>
      </c>
      <c r="AF4">
        <v>8</v>
      </c>
      <c r="AG4">
        <v>8</v>
      </c>
      <c r="AH4">
        <v>6</v>
      </c>
      <c r="AI4">
        <v>5</v>
      </c>
      <c r="AJ4">
        <v>5</v>
      </c>
      <c r="AL4">
        <v>7</v>
      </c>
      <c r="AM4">
        <v>7</v>
      </c>
      <c r="AN4">
        <v>5</v>
      </c>
      <c r="AO4">
        <v>8</v>
      </c>
      <c r="AP4">
        <v>9</v>
      </c>
      <c r="AQ4">
        <v>2</v>
      </c>
      <c r="AR4">
        <v>6</v>
      </c>
      <c r="AS4">
        <v>8</v>
      </c>
      <c r="AT4">
        <v>7</v>
      </c>
      <c r="AU4">
        <v>7</v>
      </c>
      <c r="AV4">
        <v>3</v>
      </c>
      <c r="AX4" t="s">
        <v>91</v>
      </c>
      <c r="AY4" t="s">
        <v>92</v>
      </c>
      <c r="AZ4" t="s">
        <v>93</v>
      </c>
    </row>
    <row r="5" spans="1:54" x14ac:dyDescent="0.3">
      <c r="A5" t="s">
        <v>94</v>
      </c>
      <c r="B5" t="s">
        <v>67</v>
      </c>
      <c r="C5" t="s">
        <v>95</v>
      </c>
      <c r="D5" t="s">
        <v>96</v>
      </c>
      <c r="F5" t="s">
        <v>97</v>
      </c>
      <c r="G5" t="s">
        <v>57</v>
      </c>
      <c r="H5" t="s">
        <v>58</v>
      </c>
      <c r="I5" t="s">
        <v>98</v>
      </c>
      <c r="J5" t="s">
        <v>99</v>
      </c>
      <c r="K5" t="s">
        <v>100</v>
      </c>
      <c r="L5" t="s">
        <v>87</v>
      </c>
      <c r="M5" t="s">
        <v>101</v>
      </c>
      <c r="N5" t="s">
        <v>102</v>
      </c>
      <c r="O5">
        <v>4</v>
      </c>
      <c r="P5">
        <v>8</v>
      </c>
      <c r="Q5">
        <v>10</v>
      </c>
      <c r="R5">
        <v>8</v>
      </c>
      <c r="S5">
        <v>7</v>
      </c>
      <c r="T5">
        <v>7</v>
      </c>
      <c r="U5">
        <v>6</v>
      </c>
      <c r="V5">
        <v>8</v>
      </c>
      <c r="W5">
        <v>9</v>
      </c>
      <c r="X5">
        <v>6</v>
      </c>
      <c r="Y5">
        <v>8</v>
      </c>
      <c r="Z5">
        <v>9</v>
      </c>
      <c r="AA5">
        <v>10</v>
      </c>
      <c r="AC5">
        <v>2</v>
      </c>
      <c r="AD5">
        <v>7</v>
      </c>
      <c r="AE5">
        <v>6</v>
      </c>
      <c r="AF5">
        <v>10</v>
      </c>
      <c r="AG5">
        <v>9</v>
      </c>
      <c r="AH5">
        <v>7</v>
      </c>
      <c r="AI5">
        <v>10</v>
      </c>
      <c r="AJ5">
        <v>5</v>
      </c>
      <c r="AL5">
        <v>9</v>
      </c>
      <c r="AM5">
        <v>9</v>
      </c>
      <c r="AN5">
        <v>8</v>
      </c>
      <c r="AO5">
        <v>7</v>
      </c>
      <c r="AP5">
        <v>8</v>
      </c>
      <c r="AQ5">
        <v>7</v>
      </c>
      <c r="AR5">
        <v>9</v>
      </c>
      <c r="AS5">
        <v>9</v>
      </c>
      <c r="AT5">
        <v>7</v>
      </c>
      <c r="AU5">
        <v>10</v>
      </c>
      <c r="AV5">
        <v>7</v>
      </c>
      <c r="AX5" t="s">
        <v>103</v>
      </c>
      <c r="AY5" t="s">
        <v>104</v>
      </c>
      <c r="BA5" t="s">
        <v>105</v>
      </c>
    </row>
    <row r="6" spans="1:54" x14ac:dyDescent="0.3">
      <c r="A6" t="s">
        <v>106</v>
      </c>
      <c r="B6" t="s">
        <v>67</v>
      </c>
      <c r="C6" t="s">
        <v>55</v>
      </c>
      <c r="F6" t="s">
        <v>68</v>
      </c>
      <c r="G6" t="s">
        <v>57</v>
      </c>
      <c r="H6" t="s">
        <v>107</v>
      </c>
      <c r="I6" t="s">
        <v>108</v>
      </c>
      <c r="J6" t="s">
        <v>71</v>
      </c>
      <c r="K6" t="s">
        <v>109</v>
      </c>
      <c r="L6" t="s">
        <v>110</v>
      </c>
      <c r="M6" t="s">
        <v>111</v>
      </c>
      <c r="N6" t="s">
        <v>112</v>
      </c>
      <c r="O6">
        <v>9</v>
      </c>
      <c r="P6">
        <v>8</v>
      </c>
      <c r="Q6">
        <v>10</v>
      </c>
      <c r="R6">
        <v>10</v>
      </c>
      <c r="S6">
        <v>6</v>
      </c>
      <c r="T6">
        <v>9</v>
      </c>
      <c r="U6">
        <v>7</v>
      </c>
      <c r="V6">
        <v>10</v>
      </c>
      <c r="W6">
        <v>10</v>
      </c>
      <c r="X6">
        <v>10</v>
      </c>
      <c r="Y6">
        <v>9</v>
      </c>
      <c r="Z6">
        <v>10</v>
      </c>
      <c r="AA6">
        <v>10</v>
      </c>
      <c r="AC6">
        <v>8</v>
      </c>
      <c r="AD6">
        <v>10</v>
      </c>
      <c r="AE6">
        <v>8</v>
      </c>
      <c r="AF6">
        <v>9</v>
      </c>
      <c r="AG6">
        <v>10</v>
      </c>
      <c r="AH6">
        <v>9</v>
      </c>
      <c r="AI6">
        <v>8</v>
      </c>
      <c r="AJ6">
        <v>5</v>
      </c>
      <c r="AL6">
        <v>9</v>
      </c>
      <c r="AM6">
        <v>8</v>
      </c>
      <c r="AN6">
        <v>8</v>
      </c>
      <c r="AO6">
        <v>10</v>
      </c>
      <c r="AP6">
        <v>10</v>
      </c>
      <c r="AQ6">
        <v>7</v>
      </c>
      <c r="AR6">
        <v>10</v>
      </c>
      <c r="AS6">
        <v>8</v>
      </c>
      <c r="AT6">
        <v>10</v>
      </c>
      <c r="AU6">
        <v>10</v>
      </c>
      <c r="AV6">
        <v>6</v>
      </c>
      <c r="AX6" t="s">
        <v>113</v>
      </c>
      <c r="AY6" t="s">
        <v>75</v>
      </c>
      <c r="BA6" t="s">
        <v>114</v>
      </c>
      <c r="BB6" t="s">
        <v>115</v>
      </c>
    </row>
    <row r="7" spans="1:54" x14ac:dyDescent="0.3">
      <c r="A7" t="s">
        <v>116</v>
      </c>
      <c r="B7" t="s">
        <v>54</v>
      </c>
      <c r="C7" t="s">
        <v>55</v>
      </c>
      <c r="F7" t="s">
        <v>117</v>
      </c>
      <c r="G7" t="s">
        <v>118</v>
      </c>
      <c r="H7" t="s">
        <v>119</v>
      </c>
      <c r="I7" t="s">
        <v>120</v>
      </c>
      <c r="J7" t="s">
        <v>84</v>
      </c>
      <c r="K7" t="s">
        <v>121</v>
      </c>
      <c r="L7" t="s">
        <v>122</v>
      </c>
      <c r="M7" t="s">
        <v>123</v>
      </c>
      <c r="N7" t="s">
        <v>123</v>
      </c>
      <c r="O7">
        <v>8</v>
      </c>
      <c r="P7">
        <v>8</v>
      </c>
      <c r="Q7">
        <v>10</v>
      </c>
      <c r="R7">
        <v>9</v>
      </c>
      <c r="S7">
        <v>9</v>
      </c>
      <c r="T7">
        <v>10</v>
      </c>
      <c r="U7">
        <v>10</v>
      </c>
      <c r="V7">
        <v>10</v>
      </c>
      <c r="W7">
        <v>10</v>
      </c>
      <c r="X7">
        <v>10</v>
      </c>
      <c r="Y7">
        <v>8</v>
      </c>
      <c r="Z7">
        <v>8</v>
      </c>
      <c r="AA7">
        <v>8</v>
      </c>
      <c r="AC7">
        <v>8</v>
      </c>
      <c r="AD7">
        <v>8</v>
      </c>
      <c r="AE7">
        <v>9</v>
      </c>
      <c r="AF7">
        <v>9</v>
      </c>
      <c r="AG7">
        <v>9</v>
      </c>
      <c r="AH7">
        <v>8</v>
      </c>
      <c r="AI7">
        <v>9</v>
      </c>
      <c r="AJ7">
        <v>9</v>
      </c>
      <c r="AL7">
        <v>8</v>
      </c>
      <c r="AM7">
        <v>8</v>
      </c>
      <c r="AN7">
        <v>8</v>
      </c>
      <c r="AO7">
        <v>7</v>
      </c>
      <c r="AP7">
        <v>7</v>
      </c>
      <c r="AQ7">
        <v>7</v>
      </c>
      <c r="AR7">
        <v>5</v>
      </c>
      <c r="AS7">
        <v>5</v>
      </c>
      <c r="AT7">
        <v>6</v>
      </c>
      <c r="AU7">
        <v>5</v>
      </c>
      <c r="AV7">
        <v>5</v>
      </c>
      <c r="AX7" t="s">
        <v>124</v>
      </c>
      <c r="AY7" t="s">
        <v>75</v>
      </c>
    </row>
    <row r="8" spans="1:54" x14ac:dyDescent="0.3">
      <c r="A8" t="s">
        <v>125</v>
      </c>
      <c r="B8" t="s">
        <v>54</v>
      </c>
      <c r="C8" t="s">
        <v>55</v>
      </c>
      <c r="F8" t="s">
        <v>126</v>
      </c>
      <c r="G8" t="s">
        <v>82</v>
      </c>
      <c r="H8" t="s">
        <v>127</v>
      </c>
      <c r="I8" t="s">
        <v>128</v>
      </c>
      <c r="J8" t="s">
        <v>129</v>
      </c>
      <c r="K8" t="s">
        <v>130</v>
      </c>
      <c r="L8" t="s">
        <v>110</v>
      </c>
      <c r="M8" t="s">
        <v>131</v>
      </c>
      <c r="N8" t="s">
        <v>132</v>
      </c>
      <c r="O8">
        <v>8</v>
      </c>
      <c r="P8">
        <v>9</v>
      </c>
      <c r="Q8">
        <v>10</v>
      </c>
      <c r="R8">
        <v>9</v>
      </c>
      <c r="S8">
        <v>8</v>
      </c>
      <c r="T8">
        <v>10</v>
      </c>
      <c r="U8">
        <v>7</v>
      </c>
      <c r="V8">
        <v>8</v>
      </c>
      <c r="W8">
        <v>10</v>
      </c>
      <c r="X8">
        <v>8</v>
      </c>
      <c r="Y8">
        <v>10</v>
      </c>
      <c r="Z8">
        <v>6</v>
      </c>
      <c r="AA8">
        <v>8</v>
      </c>
      <c r="AC8">
        <v>7</v>
      </c>
      <c r="AD8">
        <v>8</v>
      </c>
      <c r="AE8">
        <v>8</v>
      </c>
      <c r="AF8">
        <v>9</v>
      </c>
      <c r="AG8">
        <v>8</v>
      </c>
      <c r="AH8">
        <v>9</v>
      </c>
      <c r="AI8">
        <v>10</v>
      </c>
      <c r="AJ8">
        <v>9</v>
      </c>
      <c r="AL8">
        <v>8</v>
      </c>
      <c r="AM8">
        <v>8</v>
      </c>
      <c r="AN8">
        <v>6</v>
      </c>
      <c r="AO8">
        <v>7</v>
      </c>
      <c r="AP8">
        <v>10</v>
      </c>
      <c r="AQ8">
        <v>10</v>
      </c>
      <c r="AR8">
        <v>7</v>
      </c>
      <c r="AS8">
        <v>6</v>
      </c>
      <c r="AT8">
        <v>2</v>
      </c>
      <c r="AU8">
        <v>9</v>
      </c>
      <c r="AV8">
        <v>9</v>
      </c>
      <c r="AX8" t="s">
        <v>133</v>
      </c>
      <c r="AY8" t="s">
        <v>75</v>
      </c>
      <c r="BA8" t="s">
        <v>134</v>
      </c>
      <c r="BB8" t="s">
        <v>135</v>
      </c>
    </row>
    <row r="9" spans="1:54" x14ac:dyDescent="0.3">
      <c r="A9" t="s">
        <v>136</v>
      </c>
      <c r="B9" t="s">
        <v>67</v>
      </c>
      <c r="C9" t="s">
        <v>137</v>
      </c>
      <c r="D9" t="s">
        <v>138</v>
      </c>
      <c r="F9" t="s">
        <v>139</v>
      </c>
      <c r="G9" t="s">
        <v>57</v>
      </c>
      <c r="H9" t="s">
        <v>127</v>
      </c>
      <c r="I9" t="s">
        <v>71</v>
      </c>
      <c r="J9" t="s">
        <v>71</v>
      </c>
      <c r="K9" t="s">
        <v>140</v>
      </c>
      <c r="L9" t="s">
        <v>141</v>
      </c>
      <c r="M9" t="s">
        <v>142</v>
      </c>
      <c r="N9" t="s">
        <v>143</v>
      </c>
      <c r="O9">
        <v>10</v>
      </c>
      <c r="P9">
        <v>10</v>
      </c>
      <c r="Q9">
        <v>10</v>
      </c>
      <c r="R9">
        <v>8</v>
      </c>
      <c r="S9">
        <v>6</v>
      </c>
      <c r="T9">
        <v>10</v>
      </c>
      <c r="U9">
        <v>10</v>
      </c>
      <c r="V9">
        <v>7</v>
      </c>
      <c r="W9">
        <v>10</v>
      </c>
      <c r="X9">
        <v>10</v>
      </c>
      <c r="Y9">
        <v>10</v>
      </c>
      <c r="Z9">
        <v>10</v>
      </c>
      <c r="AA9">
        <v>10</v>
      </c>
      <c r="AB9" t="s">
        <v>144</v>
      </c>
      <c r="AC9">
        <v>5</v>
      </c>
      <c r="AD9">
        <v>7</v>
      </c>
      <c r="AE9">
        <v>7</v>
      </c>
      <c r="AF9">
        <v>10</v>
      </c>
      <c r="AG9">
        <v>8</v>
      </c>
      <c r="AH9">
        <v>10</v>
      </c>
      <c r="AI9">
        <v>10</v>
      </c>
      <c r="AJ9">
        <v>7</v>
      </c>
      <c r="AL9">
        <v>10</v>
      </c>
      <c r="AM9">
        <v>8</v>
      </c>
      <c r="AN9">
        <v>8</v>
      </c>
      <c r="AO9">
        <v>8</v>
      </c>
      <c r="AP9">
        <v>10</v>
      </c>
      <c r="AQ9">
        <v>8</v>
      </c>
      <c r="AR9">
        <v>6</v>
      </c>
      <c r="AS9">
        <v>6</v>
      </c>
      <c r="AT9">
        <v>6</v>
      </c>
      <c r="AU9">
        <v>10</v>
      </c>
      <c r="AV9">
        <v>5</v>
      </c>
      <c r="AX9" t="s">
        <v>145</v>
      </c>
      <c r="AY9" t="s">
        <v>104</v>
      </c>
      <c r="BA9" t="s">
        <v>146</v>
      </c>
    </row>
    <row r="10" spans="1:54" x14ac:dyDescent="0.3">
      <c r="A10" t="s">
        <v>147</v>
      </c>
      <c r="B10" t="s">
        <v>67</v>
      </c>
      <c r="C10" t="s">
        <v>137</v>
      </c>
      <c r="D10" t="s">
        <v>148</v>
      </c>
      <c r="F10" t="s">
        <v>68</v>
      </c>
      <c r="G10" t="s">
        <v>82</v>
      </c>
      <c r="H10" t="s">
        <v>107</v>
      </c>
      <c r="I10" t="s">
        <v>71</v>
      </c>
      <c r="J10" t="s">
        <v>149</v>
      </c>
      <c r="K10" t="s">
        <v>150</v>
      </c>
      <c r="L10" t="s">
        <v>151</v>
      </c>
      <c r="M10" t="s">
        <v>152</v>
      </c>
      <c r="N10" t="s">
        <v>153</v>
      </c>
      <c r="O10">
        <v>10</v>
      </c>
      <c r="P10">
        <v>10</v>
      </c>
      <c r="Q10">
        <v>8</v>
      </c>
      <c r="R10">
        <v>9</v>
      </c>
      <c r="S10">
        <v>10</v>
      </c>
      <c r="T10">
        <v>10</v>
      </c>
      <c r="U10">
        <v>10</v>
      </c>
      <c r="V10">
        <v>10</v>
      </c>
      <c r="W10">
        <v>10</v>
      </c>
      <c r="X10">
        <v>10</v>
      </c>
      <c r="Y10">
        <v>10</v>
      </c>
      <c r="Z10">
        <v>6</v>
      </c>
      <c r="AA10">
        <v>8</v>
      </c>
      <c r="AC10">
        <v>10</v>
      </c>
      <c r="AD10">
        <v>7</v>
      </c>
      <c r="AE10">
        <v>8</v>
      </c>
      <c r="AF10">
        <v>10</v>
      </c>
      <c r="AG10">
        <v>8</v>
      </c>
      <c r="AH10">
        <v>8</v>
      </c>
      <c r="AI10">
        <v>9</v>
      </c>
      <c r="AJ10">
        <v>9</v>
      </c>
      <c r="AL10">
        <v>9</v>
      </c>
      <c r="AM10">
        <v>10</v>
      </c>
      <c r="AN10">
        <v>8</v>
      </c>
      <c r="AO10">
        <v>10</v>
      </c>
      <c r="AP10">
        <v>10</v>
      </c>
      <c r="AQ10">
        <v>8</v>
      </c>
      <c r="AR10">
        <v>9</v>
      </c>
      <c r="AS10">
        <v>9</v>
      </c>
      <c r="AT10">
        <v>10</v>
      </c>
      <c r="AU10">
        <v>7</v>
      </c>
      <c r="AV10">
        <v>8</v>
      </c>
      <c r="AX10" t="s">
        <v>154</v>
      </c>
      <c r="AY10" t="s">
        <v>75</v>
      </c>
    </row>
    <row r="11" spans="1:54" x14ac:dyDescent="0.3">
      <c r="A11" t="s">
        <v>155</v>
      </c>
      <c r="B11" t="s">
        <v>156</v>
      </c>
      <c r="C11" t="s">
        <v>95</v>
      </c>
      <c r="D11" t="s">
        <v>157</v>
      </c>
      <c r="F11" t="s">
        <v>158</v>
      </c>
      <c r="G11" t="s">
        <v>57</v>
      </c>
      <c r="H11" t="s">
        <v>159</v>
      </c>
      <c r="I11" t="s">
        <v>59</v>
      </c>
      <c r="J11" t="s">
        <v>59</v>
      </c>
      <c r="K11" t="s">
        <v>160</v>
      </c>
      <c r="L11" t="s">
        <v>161</v>
      </c>
      <c r="M11" t="s">
        <v>152</v>
      </c>
      <c r="N11" t="s">
        <v>162</v>
      </c>
      <c r="O11">
        <v>10</v>
      </c>
      <c r="P11">
        <v>10</v>
      </c>
      <c r="Q11">
        <v>10</v>
      </c>
      <c r="R11">
        <v>10</v>
      </c>
      <c r="S11">
        <v>8</v>
      </c>
      <c r="T11">
        <v>10</v>
      </c>
      <c r="U11">
        <v>10</v>
      </c>
      <c r="V11">
        <v>10</v>
      </c>
      <c r="W11">
        <v>10</v>
      </c>
      <c r="X11">
        <v>9</v>
      </c>
      <c r="Y11">
        <v>10</v>
      </c>
      <c r="Z11">
        <v>8</v>
      </c>
      <c r="AA11">
        <v>10</v>
      </c>
      <c r="AC11">
        <v>7</v>
      </c>
      <c r="AD11">
        <v>10</v>
      </c>
      <c r="AE11">
        <v>9</v>
      </c>
      <c r="AF11">
        <v>10</v>
      </c>
      <c r="AG11">
        <v>10</v>
      </c>
      <c r="AH11">
        <v>10</v>
      </c>
      <c r="AI11">
        <v>8</v>
      </c>
      <c r="AJ11">
        <v>5</v>
      </c>
      <c r="AL11">
        <v>10</v>
      </c>
      <c r="AM11">
        <v>10</v>
      </c>
      <c r="AN11">
        <v>10</v>
      </c>
      <c r="AO11">
        <v>10</v>
      </c>
      <c r="AP11">
        <v>10</v>
      </c>
      <c r="AQ11">
        <v>10</v>
      </c>
      <c r="AR11">
        <v>9</v>
      </c>
      <c r="AS11">
        <v>10</v>
      </c>
      <c r="AT11">
        <v>6</v>
      </c>
      <c r="AU11">
        <v>10</v>
      </c>
      <c r="AV11">
        <v>9</v>
      </c>
      <c r="AX11" t="s">
        <v>163</v>
      </c>
      <c r="AY11" t="s">
        <v>104</v>
      </c>
    </row>
    <row r="12" spans="1:54" x14ac:dyDescent="0.3">
      <c r="A12" t="s">
        <v>164</v>
      </c>
      <c r="B12" t="s">
        <v>165</v>
      </c>
      <c r="C12" t="s">
        <v>95</v>
      </c>
      <c r="D12" t="s">
        <v>166</v>
      </c>
      <c r="F12" t="s">
        <v>167</v>
      </c>
      <c r="G12" t="s">
        <v>57</v>
      </c>
      <c r="H12" t="s">
        <v>168</v>
      </c>
      <c r="I12" t="s">
        <v>169</v>
      </c>
      <c r="J12" t="s">
        <v>84</v>
      </c>
      <c r="K12" t="s">
        <v>170</v>
      </c>
      <c r="L12" t="s">
        <v>171</v>
      </c>
      <c r="M12" t="s">
        <v>152</v>
      </c>
      <c r="N12" t="s">
        <v>152</v>
      </c>
      <c r="O12">
        <v>5</v>
      </c>
      <c r="P12">
        <v>9</v>
      </c>
      <c r="Q12">
        <v>7</v>
      </c>
      <c r="R12">
        <v>8</v>
      </c>
      <c r="S12">
        <v>8</v>
      </c>
      <c r="T12">
        <v>8</v>
      </c>
      <c r="U12">
        <v>10</v>
      </c>
      <c r="V12">
        <v>10</v>
      </c>
      <c r="W12">
        <v>6</v>
      </c>
      <c r="X12">
        <v>5</v>
      </c>
      <c r="Y12">
        <v>9</v>
      </c>
      <c r="Z12">
        <v>8</v>
      </c>
      <c r="AA12">
        <v>8</v>
      </c>
      <c r="AC12">
        <v>3</v>
      </c>
      <c r="AD12">
        <v>9</v>
      </c>
      <c r="AE12">
        <v>8</v>
      </c>
      <c r="AF12">
        <v>9</v>
      </c>
      <c r="AG12">
        <v>10</v>
      </c>
      <c r="AH12">
        <v>8</v>
      </c>
      <c r="AI12">
        <v>9</v>
      </c>
      <c r="AJ12">
        <v>5</v>
      </c>
      <c r="AL12">
        <v>7</v>
      </c>
      <c r="AM12">
        <v>5</v>
      </c>
      <c r="AN12">
        <v>2</v>
      </c>
      <c r="AO12">
        <v>5</v>
      </c>
      <c r="AP12">
        <v>7</v>
      </c>
      <c r="AQ12">
        <v>5</v>
      </c>
      <c r="AR12">
        <v>5</v>
      </c>
      <c r="AS12">
        <v>7</v>
      </c>
      <c r="AT12">
        <v>5</v>
      </c>
      <c r="AU12">
        <v>8</v>
      </c>
      <c r="AV12">
        <v>3</v>
      </c>
      <c r="AX12" t="s">
        <v>172</v>
      </c>
      <c r="AY12" t="s">
        <v>75</v>
      </c>
    </row>
    <row r="13" spans="1:54" x14ac:dyDescent="0.3">
      <c r="A13" t="s">
        <v>173</v>
      </c>
      <c r="B13" t="s">
        <v>54</v>
      </c>
      <c r="C13" t="s">
        <v>95</v>
      </c>
      <c r="D13" t="s">
        <v>138</v>
      </c>
      <c r="F13" t="s">
        <v>81</v>
      </c>
      <c r="G13" t="s">
        <v>82</v>
      </c>
      <c r="H13" t="s">
        <v>174</v>
      </c>
      <c r="I13" t="s">
        <v>175</v>
      </c>
      <c r="J13" t="s">
        <v>175</v>
      </c>
      <c r="K13" t="s">
        <v>176</v>
      </c>
      <c r="L13" t="s">
        <v>177</v>
      </c>
      <c r="M13" t="s">
        <v>152</v>
      </c>
      <c r="N13" t="s">
        <v>178</v>
      </c>
      <c r="O13">
        <v>3</v>
      </c>
      <c r="P13">
        <v>7</v>
      </c>
      <c r="Q13">
        <v>9</v>
      </c>
      <c r="R13">
        <v>8</v>
      </c>
      <c r="S13">
        <v>9</v>
      </c>
      <c r="T13">
        <v>8</v>
      </c>
      <c r="U13">
        <v>7</v>
      </c>
      <c r="V13">
        <v>9</v>
      </c>
      <c r="W13">
        <v>8</v>
      </c>
      <c r="X13">
        <v>8</v>
      </c>
      <c r="Y13">
        <v>10</v>
      </c>
      <c r="Z13">
        <v>9</v>
      </c>
      <c r="AA13">
        <v>9</v>
      </c>
      <c r="AC13">
        <v>9</v>
      </c>
      <c r="AD13">
        <v>7</v>
      </c>
      <c r="AE13">
        <v>7</v>
      </c>
      <c r="AF13">
        <v>9</v>
      </c>
      <c r="AG13">
        <v>9</v>
      </c>
      <c r="AH13">
        <v>8</v>
      </c>
      <c r="AI13">
        <v>8</v>
      </c>
      <c r="AJ13">
        <v>5</v>
      </c>
      <c r="AL13">
        <v>5</v>
      </c>
      <c r="AM13">
        <v>9</v>
      </c>
      <c r="AN13">
        <v>8</v>
      </c>
      <c r="AO13">
        <v>9</v>
      </c>
      <c r="AP13">
        <v>8</v>
      </c>
      <c r="AQ13">
        <v>2</v>
      </c>
      <c r="AR13">
        <v>9</v>
      </c>
      <c r="AS13">
        <v>10</v>
      </c>
      <c r="AT13">
        <v>7</v>
      </c>
      <c r="AU13">
        <v>8</v>
      </c>
      <c r="AV13">
        <v>2</v>
      </c>
      <c r="AX13" t="s">
        <v>179</v>
      </c>
      <c r="AY13" t="s">
        <v>75</v>
      </c>
    </row>
    <row r="14" spans="1:54" x14ac:dyDescent="0.3">
      <c r="A14" t="s">
        <v>180</v>
      </c>
      <c r="B14" t="s">
        <v>67</v>
      </c>
      <c r="C14" t="s">
        <v>79</v>
      </c>
      <c r="E14" t="s">
        <v>80</v>
      </c>
      <c r="F14" t="s">
        <v>181</v>
      </c>
      <c r="G14" t="s">
        <v>57</v>
      </c>
      <c r="H14" t="s">
        <v>159</v>
      </c>
      <c r="I14" t="s">
        <v>169</v>
      </c>
      <c r="J14" t="s">
        <v>169</v>
      </c>
      <c r="K14" t="s">
        <v>182</v>
      </c>
      <c r="L14" t="s">
        <v>183</v>
      </c>
      <c r="M14" t="s">
        <v>184</v>
      </c>
      <c r="N14" t="s">
        <v>185</v>
      </c>
      <c r="O14">
        <v>6</v>
      </c>
      <c r="P14">
        <v>6</v>
      </c>
      <c r="Q14">
        <v>6</v>
      </c>
      <c r="R14">
        <v>6</v>
      </c>
      <c r="S14">
        <v>6</v>
      </c>
      <c r="T14">
        <v>5</v>
      </c>
      <c r="U14">
        <v>10</v>
      </c>
      <c r="V14">
        <v>8</v>
      </c>
      <c r="W14">
        <v>8</v>
      </c>
      <c r="X14">
        <v>8</v>
      </c>
      <c r="Y14">
        <v>8</v>
      </c>
      <c r="Z14">
        <v>10</v>
      </c>
      <c r="AA14">
        <v>8</v>
      </c>
      <c r="AC14">
        <v>6</v>
      </c>
      <c r="AD14">
        <v>10</v>
      </c>
      <c r="AE14">
        <v>6</v>
      </c>
      <c r="AF14">
        <v>5</v>
      </c>
      <c r="AG14">
        <v>5</v>
      </c>
      <c r="AH14">
        <v>5</v>
      </c>
      <c r="AI14">
        <v>5</v>
      </c>
      <c r="AJ14">
        <v>10</v>
      </c>
      <c r="AL14">
        <v>8</v>
      </c>
      <c r="AM14">
        <v>6</v>
      </c>
      <c r="AN14">
        <v>6</v>
      </c>
      <c r="AO14">
        <v>10</v>
      </c>
      <c r="AP14">
        <v>8</v>
      </c>
      <c r="AQ14">
        <v>5</v>
      </c>
      <c r="AR14">
        <v>5</v>
      </c>
      <c r="AS14">
        <v>8</v>
      </c>
      <c r="AT14">
        <v>5</v>
      </c>
      <c r="AU14">
        <v>5</v>
      </c>
      <c r="AV14">
        <v>5</v>
      </c>
      <c r="AX14" t="s">
        <v>186</v>
      </c>
      <c r="AY14" t="s">
        <v>75</v>
      </c>
    </row>
    <row r="15" spans="1:54" x14ac:dyDescent="0.3">
      <c r="A15" t="s">
        <v>187</v>
      </c>
      <c r="B15" t="s">
        <v>188</v>
      </c>
      <c r="C15" t="s">
        <v>95</v>
      </c>
      <c r="D15" t="s">
        <v>189</v>
      </c>
      <c r="F15" t="s">
        <v>190</v>
      </c>
      <c r="G15" t="s">
        <v>118</v>
      </c>
      <c r="H15" t="s">
        <v>191</v>
      </c>
      <c r="I15" t="s">
        <v>85</v>
      </c>
      <c r="J15" t="s">
        <v>85</v>
      </c>
      <c r="K15" t="s">
        <v>192</v>
      </c>
      <c r="L15" t="s">
        <v>193</v>
      </c>
      <c r="M15" t="s">
        <v>194</v>
      </c>
      <c r="N15" t="s">
        <v>195</v>
      </c>
      <c r="O15">
        <v>10</v>
      </c>
      <c r="P15">
        <v>10</v>
      </c>
      <c r="Q15">
        <v>10</v>
      </c>
      <c r="R15">
        <v>8</v>
      </c>
      <c r="S15">
        <v>8</v>
      </c>
      <c r="T15">
        <v>10</v>
      </c>
      <c r="U15">
        <v>9</v>
      </c>
      <c r="V15">
        <v>10</v>
      </c>
      <c r="W15">
        <v>9</v>
      </c>
      <c r="X15">
        <v>9</v>
      </c>
      <c r="Y15">
        <v>10</v>
      </c>
      <c r="Z15">
        <v>10</v>
      </c>
      <c r="AA15">
        <v>10</v>
      </c>
      <c r="AC15">
        <v>9</v>
      </c>
      <c r="AD15">
        <v>9</v>
      </c>
      <c r="AE15">
        <v>9</v>
      </c>
      <c r="AF15">
        <v>10</v>
      </c>
      <c r="AG15">
        <v>10</v>
      </c>
      <c r="AH15">
        <v>10</v>
      </c>
      <c r="AI15">
        <v>10</v>
      </c>
      <c r="AJ15">
        <v>8</v>
      </c>
      <c r="AL15">
        <v>10</v>
      </c>
      <c r="AM15">
        <v>9</v>
      </c>
      <c r="AN15">
        <v>10</v>
      </c>
      <c r="AO15">
        <v>8</v>
      </c>
      <c r="AP15">
        <v>10</v>
      </c>
      <c r="AQ15">
        <v>9</v>
      </c>
      <c r="AR15">
        <v>10</v>
      </c>
      <c r="AS15">
        <v>10</v>
      </c>
      <c r="AT15">
        <v>6</v>
      </c>
      <c r="AU15">
        <v>6</v>
      </c>
      <c r="AV15">
        <v>7</v>
      </c>
      <c r="AX15" t="s">
        <v>196</v>
      </c>
      <c r="AY15" t="s">
        <v>104</v>
      </c>
    </row>
    <row r="16" spans="1:54" x14ac:dyDescent="0.3">
      <c r="A16" t="s">
        <v>197</v>
      </c>
      <c r="B16" t="s">
        <v>67</v>
      </c>
      <c r="C16" t="s">
        <v>79</v>
      </c>
      <c r="E16" t="s">
        <v>80</v>
      </c>
      <c r="F16" t="s">
        <v>198</v>
      </c>
      <c r="G16" t="s">
        <v>82</v>
      </c>
      <c r="H16" t="s">
        <v>199</v>
      </c>
      <c r="I16" t="s">
        <v>200</v>
      </c>
      <c r="J16" t="s">
        <v>201</v>
      </c>
      <c r="K16" t="s">
        <v>202</v>
      </c>
      <c r="L16" t="s">
        <v>203</v>
      </c>
      <c r="M16" t="s">
        <v>204</v>
      </c>
      <c r="N16" t="s">
        <v>205</v>
      </c>
      <c r="O16">
        <v>8</v>
      </c>
      <c r="P16">
        <v>9</v>
      </c>
      <c r="Q16">
        <v>8</v>
      </c>
      <c r="R16">
        <v>7</v>
      </c>
      <c r="S16">
        <v>8</v>
      </c>
      <c r="T16">
        <v>7</v>
      </c>
      <c r="U16">
        <v>9</v>
      </c>
      <c r="V16">
        <v>8</v>
      </c>
      <c r="W16">
        <v>8</v>
      </c>
      <c r="X16">
        <v>7</v>
      </c>
      <c r="Y16">
        <v>7</v>
      </c>
      <c r="Z16">
        <v>8</v>
      </c>
      <c r="AA16">
        <v>6</v>
      </c>
      <c r="AC16">
        <v>6</v>
      </c>
      <c r="AD16">
        <v>8</v>
      </c>
      <c r="AE16">
        <v>6</v>
      </c>
      <c r="AF16">
        <v>8</v>
      </c>
      <c r="AG16">
        <v>8</v>
      </c>
      <c r="AH16">
        <v>7</v>
      </c>
      <c r="AI16">
        <v>6</v>
      </c>
      <c r="AJ16">
        <v>5</v>
      </c>
      <c r="AL16">
        <v>8</v>
      </c>
      <c r="AM16">
        <v>8</v>
      </c>
      <c r="AN16">
        <v>7</v>
      </c>
      <c r="AO16">
        <v>8</v>
      </c>
      <c r="AP16">
        <v>8</v>
      </c>
      <c r="AQ16">
        <v>5</v>
      </c>
      <c r="AR16">
        <v>8</v>
      </c>
      <c r="AS16">
        <v>8</v>
      </c>
      <c r="AT16">
        <v>5</v>
      </c>
      <c r="AU16">
        <v>8</v>
      </c>
      <c r="AV16">
        <v>4</v>
      </c>
      <c r="AX16" t="s">
        <v>206</v>
      </c>
      <c r="AY16" t="s">
        <v>75</v>
      </c>
      <c r="BA16" t="s">
        <v>207</v>
      </c>
    </row>
    <row r="17" spans="1:54" x14ac:dyDescent="0.3">
      <c r="A17" t="s">
        <v>208</v>
      </c>
      <c r="B17" t="s">
        <v>67</v>
      </c>
      <c r="C17" t="s">
        <v>137</v>
      </c>
      <c r="D17" t="s">
        <v>209</v>
      </c>
      <c r="F17" t="s">
        <v>210</v>
      </c>
      <c r="G17" t="s">
        <v>118</v>
      </c>
      <c r="H17" t="s">
        <v>127</v>
      </c>
      <c r="I17" t="s">
        <v>149</v>
      </c>
      <c r="J17" t="s">
        <v>71</v>
      </c>
      <c r="K17" t="s">
        <v>211</v>
      </c>
      <c r="L17" t="s">
        <v>151</v>
      </c>
      <c r="M17" t="s">
        <v>212</v>
      </c>
      <c r="N17" t="s">
        <v>213</v>
      </c>
      <c r="O17">
        <v>9</v>
      </c>
      <c r="P17">
        <v>10</v>
      </c>
      <c r="Q17">
        <v>7</v>
      </c>
      <c r="R17">
        <v>8</v>
      </c>
      <c r="S17">
        <v>4</v>
      </c>
      <c r="T17">
        <v>5</v>
      </c>
      <c r="U17">
        <v>6</v>
      </c>
      <c r="V17">
        <v>4</v>
      </c>
      <c r="W17">
        <v>4</v>
      </c>
      <c r="X17">
        <v>3</v>
      </c>
      <c r="Y17">
        <v>7</v>
      </c>
      <c r="Z17">
        <v>5</v>
      </c>
      <c r="AA17">
        <v>3</v>
      </c>
      <c r="AC17">
        <v>3</v>
      </c>
      <c r="AD17">
        <v>10</v>
      </c>
      <c r="AE17">
        <v>5</v>
      </c>
      <c r="AF17">
        <v>4</v>
      </c>
      <c r="AG17">
        <v>5</v>
      </c>
      <c r="AH17">
        <v>3</v>
      </c>
      <c r="AI17">
        <v>3</v>
      </c>
      <c r="AJ17">
        <v>2</v>
      </c>
      <c r="AL17">
        <v>3</v>
      </c>
      <c r="AM17">
        <v>5</v>
      </c>
      <c r="AN17">
        <v>4</v>
      </c>
      <c r="AO17">
        <v>7</v>
      </c>
      <c r="AP17">
        <v>8</v>
      </c>
      <c r="AQ17">
        <v>3</v>
      </c>
      <c r="AR17">
        <v>5</v>
      </c>
      <c r="AS17">
        <v>5</v>
      </c>
      <c r="AT17">
        <v>1</v>
      </c>
      <c r="AU17">
        <v>6</v>
      </c>
      <c r="AV17">
        <v>5</v>
      </c>
      <c r="AX17" t="s">
        <v>214</v>
      </c>
      <c r="AY17" t="s">
        <v>75</v>
      </c>
      <c r="BA17" t="s">
        <v>215</v>
      </c>
    </row>
    <row r="18" spans="1:54" x14ac:dyDescent="0.3">
      <c r="A18" t="s">
        <v>216</v>
      </c>
      <c r="B18" t="s">
        <v>67</v>
      </c>
      <c r="C18" t="s">
        <v>55</v>
      </c>
      <c r="F18" t="s">
        <v>217</v>
      </c>
      <c r="G18" t="s">
        <v>57</v>
      </c>
      <c r="H18" t="s">
        <v>199</v>
      </c>
      <c r="I18" t="s">
        <v>218</v>
      </c>
      <c r="J18" t="s">
        <v>219</v>
      </c>
      <c r="K18" t="s">
        <v>220</v>
      </c>
      <c r="L18" t="s">
        <v>151</v>
      </c>
      <c r="M18" t="s">
        <v>221</v>
      </c>
      <c r="N18" t="s">
        <v>222</v>
      </c>
      <c r="O18">
        <v>9</v>
      </c>
      <c r="P18">
        <v>10</v>
      </c>
      <c r="Q18">
        <v>10</v>
      </c>
      <c r="R18">
        <v>10</v>
      </c>
      <c r="S18">
        <v>8</v>
      </c>
      <c r="T18">
        <v>7</v>
      </c>
      <c r="U18">
        <v>9</v>
      </c>
      <c r="V18">
        <v>9</v>
      </c>
      <c r="W18">
        <v>10</v>
      </c>
      <c r="X18">
        <v>10</v>
      </c>
      <c r="Y18">
        <v>10</v>
      </c>
      <c r="Z18">
        <v>8</v>
      </c>
      <c r="AA18">
        <v>9</v>
      </c>
      <c r="AC18">
        <v>3</v>
      </c>
      <c r="AD18">
        <v>10</v>
      </c>
      <c r="AE18">
        <v>2</v>
      </c>
      <c r="AF18">
        <v>9</v>
      </c>
      <c r="AG18">
        <v>9</v>
      </c>
      <c r="AH18">
        <v>8</v>
      </c>
      <c r="AI18">
        <v>7</v>
      </c>
      <c r="AJ18">
        <v>6</v>
      </c>
      <c r="AL18">
        <v>9</v>
      </c>
      <c r="AM18">
        <v>10</v>
      </c>
      <c r="AN18">
        <v>10</v>
      </c>
      <c r="AO18">
        <v>4</v>
      </c>
      <c r="AP18">
        <v>7</v>
      </c>
      <c r="AQ18">
        <v>2</v>
      </c>
      <c r="AR18">
        <v>4</v>
      </c>
      <c r="AS18">
        <v>2</v>
      </c>
      <c r="AT18">
        <v>2</v>
      </c>
      <c r="AU18">
        <v>6</v>
      </c>
      <c r="AV18">
        <v>2</v>
      </c>
      <c r="AX18" t="s">
        <v>223</v>
      </c>
      <c r="AY18" t="s">
        <v>75</v>
      </c>
      <c r="BA18" t="s">
        <v>224</v>
      </c>
      <c r="BB18" t="s">
        <v>225</v>
      </c>
    </row>
    <row r="19" spans="1:54" x14ac:dyDescent="0.3">
      <c r="A19" t="s">
        <v>226</v>
      </c>
      <c r="B19" t="s">
        <v>67</v>
      </c>
      <c r="C19" t="s">
        <v>95</v>
      </c>
      <c r="D19" t="s">
        <v>157</v>
      </c>
      <c r="F19" t="s">
        <v>227</v>
      </c>
      <c r="G19" t="s">
        <v>57</v>
      </c>
      <c r="H19" t="s">
        <v>228</v>
      </c>
      <c r="I19" t="s">
        <v>71</v>
      </c>
      <c r="J19" t="s">
        <v>71</v>
      </c>
      <c r="K19" t="s">
        <v>229</v>
      </c>
      <c r="L19" t="s">
        <v>61</v>
      </c>
      <c r="M19" t="s">
        <v>230</v>
      </c>
      <c r="N19" t="s">
        <v>231</v>
      </c>
      <c r="O19">
        <v>8</v>
      </c>
      <c r="P19">
        <v>10</v>
      </c>
      <c r="Q19">
        <v>10</v>
      </c>
      <c r="R19">
        <v>10</v>
      </c>
      <c r="S19">
        <v>8</v>
      </c>
      <c r="T19">
        <v>10</v>
      </c>
      <c r="U19">
        <v>10</v>
      </c>
      <c r="V19">
        <v>8</v>
      </c>
      <c r="W19">
        <v>10</v>
      </c>
      <c r="X19">
        <v>8</v>
      </c>
      <c r="Y19">
        <v>10</v>
      </c>
      <c r="Z19">
        <v>9</v>
      </c>
      <c r="AA19">
        <v>8</v>
      </c>
      <c r="AC19">
        <v>8</v>
      </c>
      <c r="AD19">
        <v>10</v>
      </c>
      <c r="AE19">
        <v>7</v>
      </c>
      <c r="AF19">
        <v>8</v>
      </c>
      <c r="AG19">
        <v>10</v>
      </c>
      <c r="AH19">
        <v>9</v>
      </c>
      <c r="AI19">
        <v>10</v>
      </c>
      <c r="AJ19">
        <v>7</v>
      </c>
      <c r="AL19">
        <v>9</v>
      </c>
      <c r="AM19">
        <v>10</v>
      </c>
      <c r="AN19">
        <v>8</v>
      </c>
      <c r="AO19">
        <v>10</v>
      </c>
      <c r="AP19">
        <v>10</v>
      </c>
      <c r="AQ19">
        <v>10</v>
      </c>
      <c r="AR19">
        <v>9</v>
      </c>
      <c r="AS19">
        <v>10</v>
      </c>
      <c r="AT19">
        <v>8</v>
      </c>
      <c r="AU19">
        <v>8</v>
      </c>
      <c r="AV19">
        <v>10</v>
      </c>
      <c r="AX19" t="s">
        <v>232</v>
      </c>
      <c r="AY19" t="s">
        <v>104</v>
      </c>
      <c r="BA19" t="s">
        <v>233</v>
      </c>
    </row>
    <row r="20" spans="1:54" x14ac:dyDescent="0.3">
      <c r="A20" t="s">
        <v>234</v>
      </c>
      <c r="B20" t="s">
        <v>54</v>
      </c>
      <c r="C20" t="s">
        <v>95</v>
      </c>
      <c r="D20" t="s">
        <v>235</v>
      </c>
      <c r="F20" t="s">
        <v>236</v>
      </c>
      <c r="G20" t="s">
        <v>57</v>
      </c>
      <c r="H20" t="s">
        <v>237</v>
      </c>
      <c r="I20" t="s">
        <v>169</v>
      </c>
      <c r="J20" t="s">
        <v>238</v>
      </c>
      <c r="K20" t="s">
        <v>239</v>
      </c>
      <c r="L20" t="s">
        <v>240</v>
      </c>
      <c r="M20" t="s">
        <v>241</v>
      </c>
      <c r="N20" t="s">
        <v>242</v>
      </c>
      <c r="O20">
        <v>3</v>
      </c>
      <c r="P20">
        <v>2</v>
      </c>
      <c r="Q20">
        <v>7</v>
      </c>
      <c r="R20">
        <v>5</v>
      </c>
      <c r="S20">
        <v>8</v>
      </c>
      <c r="T20">
        <v>9</v>
      </c>
      <c r="U20">
        <v>9</v>
      </c>
      <c r="V20">
        <v>5</v>
      </c>
      <c r="W20">
        <v>6</v>
      </c>
      <c r="X20">
        <v>7</v>
      </c>
      <c r="Y20">
        <v>6</v>
      </c>
      <c r="Z20">
        <v>6</v>
      </c>
      <c r="AA20">
        <v>8</v>
      </c>
      <c r="AC20">
        <v>3</v>
      </c>
      <c r="AD20">
        <v>8</v>
      </c>
      <c r="AE20">
        <v>10</v>
      </c>
      <c r="AF20">
        <v>8</v>
      </c>
      <c r="AG20">
        <v>8</v>
      </c>
      <c r="AH20">
        <v>9</v>
      </c>
      <c r="AI20">
        <v>9</v>
      </c>
      <c r="AJ20">
        <v>9</v>
      </c>
      <c r="AL20">
        <v>10</v>
      </c>
      <c r="AM20">
        <v>7</v>
      </c>
      <c r="AN20">
        <v>4</v>
      </c>
      <c r="AO20">
        <v>7</v>
      </c>
      <c r="AP20">
        <v>9</v>
      </c>
      <c r="AQ20">
        <v>1</v>
      </c>
      <c r="AR20">
        <v>8</v>
      </c>
      <c r="AS20">
        <v>10</v>
      </c>
      <c r="AT20">
        <v>9</v>
      </c>
      <c r="AU20">
        <v>7</v>
      </c>
      <c r="AV20">
        <v>1</v>
      </c>
      <c r="AX20" t="s">
        <v>243</v>
      </c>
      <c r="AY20" t="s">
        <v>104</v>
      </c>
      <c r="BA20" t="s">
        <v>244</v>
      </c>
    </row>
    <row r="21" spans="1:54" x14ac:dyDescent="0.3">
      <c r="A21" t="s">
        <v>245</v>
      </c>
      <c r="B21" t="s">
        <v>246</v>
      </c>
      <c r="C21" t="s">
        <v>55</v>
      </c>
      <c r="F21" t="s">
        <v>247</v>
      </c>
      <c r="G21" t="s">
        <v>57</v>
      </c>
      <c r="H21" t="s">
        <v>58</v>
      </c>
      <c r="I21" t="s">
        <v>200</v>
      </c>
      <c r="J21" t="s">
        <v>59</v>
      </c>
      <c r="K21" t="s">
        <v>248</v>
      </c>
      <c r="L21" t="s">
        <v>240</v>
      </c>
      <c r="M21" t="s">
        <v>249</v>
      </c>
      <c r="N21" t="s">
        <v>250</v>
      </c>
      <c r="O21">
        <v>6</v>
      </c>
      <c r="P21">
        <v>8</v>
      </c>
      <c r="Q21">
        <v>9</v>
      </c>
      <c r="R21">
        <v>9</v>
      </c>
      <c r="S21">
        <v>8</v>
      </c>
      <c r="T21">
        <v>8</v>
      </c>
      <c r="U21">
        <v>6</v>
      </c>
      <c r="V21">
        <v>9</v>
      </c>
      <c r="W21">
        <v>10</v>
      </c>
      <c r="X21">
        <v>9</v>
      </c>
      <c r="Y21">
        <v>10</v>
      </c>
      <c r="Z21">
        <v>8</v>
      </c>
      <c r="AA21">
        <v>10</v>
      </c>
      <c r="AC21">
        <v>9</v>
      </c>
      <c r="AD21">
        <v>10</v>
      </c>
      <c r="AE21">
        <v>9</v>
      </c>
      <c r="AF21">
        <v>9</v>
      </c>
      <c r="AG21">
        <v>8</v>
      </c>
      <c r="AH21">
        <v>8</v>
      </c>
      <c r="AI21">
        <v>8</v>
      </c>
      <c r="AJ21">
        <v>9</v>
      </c>
      <c r="AL21">
        <v>8</v>
      </c>
      <c r="AM21">
        <v>10</v>
      </c>
      <c r="AN21">
        <v>8</v>
      </c>
      <c r="AO21">
        <v>7</v>
      </c>
      <c r="AP21">
        <v>8</v>
      </c>
      <c r="AQ21">
        <v>8</v>
      </c>
      <c r="AR21">
        <v>6</v>
      </c>
      <c r="AS21">
        <v>9</v>
      </c>
      <c r="AT21">
        <v>8</v>
      </c>
      <c r="AU21">
        <v>8</v>
      </c>
      <c r="AV21">
        <v>7</v>
      </c>
      <c r="AX21" t="s">
        <v>251</v>
      </c>
      <c r="AY21" t="s">
        <v>104</v>
      </c>
      <c r="BA21" t="s">
        <v>252</v>
      </c>
      <c r="BB21" t="s">
        <v>253</v>
      </c>
    </row>
    <row r="22" spans="1:54" x14ac:dyDescent="0.3">
      <c r="A22" t="s">
        <v>254</v>
      </c>
      <c r="B22" t="s">
        <v>156</v>
      </c>
      <c r="C22" t="s">
        <v>55</v>
      </c>
      <c r="F22" t="s">
        <v>217</v>
      </c>
      <c r="G22" t="s">
        <v>57</v>
      </c>
      <c r="H22" t="s">
        <v>199</v>
      </c>
      <c r="I22" t="s">
        <v>255</v>
      </c>
      <c r="J22" t="s">
        <v>99</v>
      </c>
      <c r="K22" t="s">
        <v>256</v>
      </c>
      <c r="L22" t="s">
        <v>61</v>
      </c>
      <c r="M22" t="s">
        <v>257</v>
      </c>
      <c r="N22" t="s">
        <v>258</v>
      </c>
      <c r="O22">
        <v>6</v>
      </c>
      <c r="P22">
        <v>9</v>
      </c>
      <c r="Q22">
        <v>9</v>
      </c>
      <c r="R22">
        <v>7</v>
      </c>
      <c r="S22">
        <v>10</v>
      </c>
      <c r="T22">
        <v>5</v>
      </c>
      <c r="U22">
        <v>6</v>
      </c>
      <c r="V22">
        <v>6</v>
      </c>
      <c r="W22">
        <v>5</v>
      </c>
      <c r="X22">
        <v>5</v>
      </c>
      <c r="Y22">
        <v>8</v>
      </c>
      <c r="Z22">
        <v>7</v>
      </c>
      <c r="AA22">
        <v>6</v>
      </c>
      <c r="AC22">
        <v>7</v>
      </c>
      <c r="AD22">
        <v>7</v>
      </c>
      <c r="AE22">
        <v>9</v>
      </c>
      <c r="AF22">
        <v>6</v>
      </c>
      <c r="AG22">
        <v>6</v>
      </c>
      <c r="AH22">
        <v>9</v>
      </c>
      <c r="AI22">
        <v>6</v>
      </c>
      <c r="AJ22">
        <v>4</v>
      </c>
      <c r="AL22">
        <v>9</v>
      </c>
      <c r="AM22">
        <v>9</v>
      </c>
      <c r="AN22">
        <v>5</v>
      </c>
      <c r="AO22">
        <v>7</v>
      </c>
      <c r="AP22">
        <v>5</v>
      </c>
      <c r="AQ22">
        <v>1</v>
      </c>
      <c r="AR22">
        <v>10</v>
      </c>
      <c r="AS22">
        <v>10</v>
      </c>
      <c r="AT22">
        <v>1</v>
      </c>
      <c r="AU22">
        <v>3</v>
      </c>
      <c r="AV22">
        <v>1</v>
      </c>
      <c r="AX22" t="s">
        <v>259</v>
      </c>
      <c r="AY22" t="s">
        <v>75</v>
      </c>
      <c r="BA22" t="s">
        <v>260</v>
      </c>
    </row>
    <row r="23" spans="1:54" x14ac:dyDescent="0.3">
      <c r="A23" t="s">
        <v>261</v>
      </c>
      <c r="B23" t="s">
        <v>67</v>
      </c>
      <c r="C23" t="s">
        <v>55</v>
      </c>
      <c r="F23" t="s">
        <v>262</v>
      </c>
      <c r="G23" t="s">
        <v>82</v>
      </c>
      <c r="H23" t="s">
        <v>199</v>
      </c>
      <c r="I23" t="s">
        <v>99</v>
      </c>
      <c r="J23" t="s">
        <v>99</v>
      </c>
      <c r="K23" t="s">
        <v>263</v>
      </c>
      <c r="L23" t="s">
        <v>61</v>
      </c>
      <c r="M23" t="s">
        <v>264</v>
      </c>
      <c r="N23" t="s">
        <v>265</v>
      </c>
      <c r="O23">
        <v>9</v>
      </c>
      <c r="P23">
        <v>9</v>
      </c>
      <c r="Q23">
        <v>10</v>
      </c>
      <c r="R23">
        <v>9</v>
      </c>
      <c r="S23">
        <v>6</v>
      </c>
      <c r="T23">
        <v>7</v>
      </c>
      <c r="U23">
        <v>7</v>
      </c>
      <c r="V23">
        <v>4</v>
      </c>
      <c r="W23">
        <v>10</v>
      </c>
      <c r="X23">
        <v>10</v>
      </c>
      <c r="Y23">
        <v>8</v>
      </c>
      <c r="Z23">
        <v>7</v>
      </c>
      <c r="AA23">
        <v>4</v>
      </c>
      <c r="AC23">
        <v>8</v>
      </c>
      <c r="AD23">
        <v>8</v>
      </c>
      <c r="AE23">
        <v>8</v>
      </c>
      <c r="AF23">
        <v>8</v>
      </c>
      <c r="AG23">
        <v>9</v>
      </c>
      <c r="AH23">
        <v>9</v>
      </c>
      <c r="AI23">
        <v>5</v>
      </c>
      <c r="AJ23">
        <v>5</v>
      </c>
      <c r="AL23">
        <v>9</v>
      </c>
      <c r="AM23">
        <v>9</v>
      </c>
      <c r="AN23">
        <v>6</v>
      </c>
      <c r="AO23">
        <v>6</v>
      </c>
      <c r="AP23">
        <v>9</v>
      </c>
      <c r="AQ23">
        <v>4</v>
      </c>
      <c r="AR23">
        <v>8</v>
      </c>
      <c r="AS23">
        <v>8</v>
      </c>
      <c r="AT23">
        <v>10</v>
      </c>
      <c r="AU23">
        <v>10</v>
      </c>
      <c r="AV23">
        <v>4</v>
      </c>
      <c r="AX23" t="s">
        <v>266</v>
      </c>
      <c r="AY23" t="s">
        <v>75</v>
      </c>
      <c r="BA23" t="s">
        <v>267</v>
      </c>
    </row>
    <row r="24" spans="1:54" x14ac:dyDescent="0.3">
      <c r="A24" t="s">
        <v>268</v>
      </c>
      <c r="B24" t="s">
        <v>78</v>
      </c>
      <c r="C24" t="s">
        <v>79</v>
      </c>
      <c r="E24" t="s">
        <v>80</v>
      </c>
      <c r="F24" t="s">
        <v>81</v>
      </c>
      <c r="G24" t="s">
        <v>57</v>
      </c>
      <c r="H24" t="s">
        <v>269</v>
      </c>
      <c r="I24" t="s">
        <v>59</v>
      </c>
      <c r="J24" t="s">
        <v>59</v>
      </c>
      <c r="K24" t="s">
        <v>270</v>
      </c>
      <c r="L24" t="s">
        <v>61</v>
      </c>
      <c r="M24" t="s">
        <v>271</v>
      </c>
      <c r="N24" t="s">
        <v>272</v>
      </c>
      <c r="O24">
        <v>8</v>
      </c>
      <c r="P24">
        <v>8</v>
      </c>
      <c r="Q24">
        <v>6</v>
      </c>
      <c r="R24">
        <v>5</v>
      </c>
      <c r="S24">
        <v>4</v>
      </c>
      <c r="T24">
        <v>5</v>
      </c>
      <c r="U24">
        <v>8</v>
      </c>
      <c r="V24">
        <v>8</v>
      </c>
      <c r="W24">
        <v>8</v>
      </c>
      <c r="X24">
        <v>7</v>
      </c>
      <c r="Y24">
        <v>6</v>
      </c>
      <c r="Z24">
        <v>7</v>
      </c>
      <c r="AA24">
        <v>6</v>
      </c>
      <c r="AC24">
        <v>6</v>
      </c>
      <c r="AD24">
        <v>8</v>
      </c>
      <c r="AE24">
        <v>7</v>
      </c>
      <c r="AF24">
        <v>5</v>
      </c>
      <c r="AG24">
        <v>8</v>
      </c>
      <c r="AH24">
        <v>5</v>
      </c>
      <c r="AI24">
        <v>5</v>
      </c>
      <c r="AJ24">
        <v>4</v>
      </c>
      <c r="AL24">
        <v>8</v>
      </c>
      <c r="AM24">
        <v>6</v>
      </c>
      <c r="AN24">
        <v>5</v>
      </c>
      <c r="AO24">
        <v>5</v>
      </c>
      <c r="AP24">
        <v>7</v>
      </c>
      <c r="AQ24">
        <v>3</v>
      </c>
      <c r="AR24">
        <v>8</v>
      </c>
      <c r="AS24">
        <v>8</v>
      </c>
      <c r="AT24">
        <v>6</v>
      </c>
      <c r="AU24">
        <v>6</v>
      </c>
      <c r="AV24">
        <v>3</v>
      </c>
      <c r="AX24" t="s">
        <v>273</v>
      </c>
      <c r="AY24" t="s">
        <v>75</v>
      </c>
    </row>
    <row r="25" spans="1:54" x14ac:dyDescent="0.3">
      <c r="A25" t="s">
        <v>274</v>
      </c>
      <c r="B25" t="s">
        <v>67</v>
      </c>
      <c r="C25" t="s">
        <v>55</v>
      </c>
      <c r="F25" t="s">
        <v>275</v>
      </c>
      <c r="G25" t="s">
        <v>57</v>
      </c>
      <c r="H25" t="s">
        <v>159</v>
      </c>
      <c r="I25" t="s">
        <v>71</v>
      </c>
      <c r="J25" t="s">
        <v>71</v>
      </c>
      <c r="K25" t="s">
        <v>276</v>
      </c>
      <c r="L25" t="s">
        <v>110</v>
      </c>
      <c r="M25" t="s">
        <v>277</v>
      </c>
      <c r="N25" t="s">
        <v>278</v>
      </c>
      <c r="O25">
        <v>10</v>
      </c>
      <c r="P25">
        <v>5</v>
      </c>
      <c r="Q25">
        <v>9</v>
      </c>
      <c r="R25">
        <v>10</v>
      </c>
      <c r="S25">
        <v>3</v>
      </c>
      <c r="T25">
        <v>9</v>
      </c>
      <c r="U25">
        <v>3</v>
      </c>
      <c r="V25">
        <v>7</v>
      </c>
      <c r="W25">
        <v>7</v>
      </c>
      <c r="X25">
        <v>5</v>
      </c>
      <c r="Y25">
        <v>4</v>
      </c>
      <c r="Z25">
        <v>2</v>
      </c>
      <c r="AA25">
        <v>1</v>
      </c>
      <c r="AB25" t="s">
        <v>279</v>
      </c>
      <c r="AC25">
        <v>3</v>
      </c>
      <c r="AD25">
        <v>9</v>
      </c>
      <c r="AE25">
        <v>5</v>
      </c>
      <c r="AF25">
        <v>5</v>
      </c>
      <c r="AG25">
        <v>9</v>
      </c>
      <c r="AH25">
        <v>9</v>
      </c>
      <c r="AI25">
        <v>10</v>
      </c>
      <c r="AJ25">
        <v>2</v>
      </c>
      <c r="AL25">
        <v>7</v>
      </c>
      <c r="AM25">
        <v>6</v>
      </c>
      <c r="AN25">
        <v>4</v>
      </c>
      <c r="AO25">
        <v>3</v>
      </c>
      <c r="AP25">
        <v>4</v>
      </c>
      <c r="AQ25">
        <v>1</v>
      </c>
      <c r="AR25">
        <v>8</v>
      </c>
      <c r="AS25">
        <v>5</v>
      </c>
      <c r="AT25">
        <v>9</v>
      </c>
      <c r="AU25">
        <v>5</v>
      </c>
      <c r="AV25">
        <v>1</v>
      </c>
      <c r="AX25" t="s">
        <v>280</v>
      </c>
      <c r="AY25" t="s">
        <v>75</v>
      </c>
      <c r="BA25" t="s">
        <v>281</v>
      </c>
    </row>
    <row r="26" spans="1:54" x14ac:dyDescent="0.3">
      <c r="A26" t="s">
        <v>282</v>
      </c>
      <c r="B26" t="s">
        <v>54</v>
      </c>
      <c r="C26" t="s">
        <v>55</v>
      </c>
      <c r="F26" t="s">
        <v>68</v>
      </c>
      <c r="G26" t="s">
        <v>118</v>
      </c>
      <c r="H26" t="s">
        <v>199</v>
      </c>
      <c r="I26" t="s">
        <v>283</v>
      </c>
      <c r="J26" t="s">
        <v>283</v>
      </c>
      <c r="K26" t="s">
        <v>284</v>
      </c>
      <c r="L26" t="s">
        <v>285</v>
      </c>
      <c r="M26" t="s">
        <v>286</v>
      </c>
      <c r="N26" t="s">
        <v>287</v>
      </c>
      <c r="O26">
        <v>10</v>
      </c>
      <c r="P26">
        <v>10</v>
      </c>
      <c r="Q26">
        <v>10</v>
      </c>
      <c r="R26">
        <v>10</v>
      </c>
      <c r="S26">
        <v>10</v>
      </c>
      <c r="T26">
        <v>10</v>
      </c>
      <c r="U26">
        <v>10</v>
      </c>
      <c r="V26">
        <v>10</v>
      </c>
      <c r="W26">
        <v>10</v>
      </c>
      <c r="X26">
        <v>10</v>
      </c>
      <c r="Y26">
        <v>10</v>
      </c>
      <c r="Z26">
        <v>10</v>
      </c>
      <c r="AA26">
        <v>10</v>
      </c>
      <c r="AC26">
        <v>10</v>
      </c>
      <c r="AD26">
        <v>10</v>
      </c>
      <c r="AE26">
        <v>10</v>
      </c>
      <c r="AF26">
        <v>10</v>
      </c>
      <c r="AG26">
        <v>10</v>
      </c>
      <c r="AH26">
        <v>10</v>
      </c>
      <c r="AI26">
        <v>10</v>
      </c>
      <c r="AJ26">
        <v>10</v>
      </c>
      <c r="AL26">
        <v>10</v>
      </c>
      <c r="AM26">
        <v>10</v>
      </c>
      <c r="AN26">
        <v>10</v>
      </c>
      <c r="AO26">
        <v>10</v>
      </c>
      <c r="AP26">
        <v>10</v>
      </c>
      <c r="AQ26">
        <v>10</v>
      </c>
      <c r="AR26">
        <v>10</v>
      </c>
      <c r="AS26">
        <v>10</v>
      </c>
      <c r="AT26">
        <v>10</v>
      </c>
      <c r="AU26">
        <v>10</v>
      </c>
      <c r="AV26">
        <v>10</v>
      </c>
      <c r="AX26" t="s">
        <v>288</v>
      </c>
      <c r="AY26" t="s">
        <v>75</v>
      </c>
      <c r="BA26" t="s">
        <v>289</v>
      </c>
    </row>
    <row r="27" spans="1:54" x14ac:dyDescent="0.3">
      <c r="A27" t="s">
        <v>290</v>
      </c>
      <c r="B27" t="s">
        <v>156</v>
      </c>
      <c r="C27" t="s">
        <v>55</v>
      </c>
      <c r="F27" t="s">
        <v>291</v>
      </c>
      <c r="G27" t="s">
        <v>57</v>
      </c>
      <c r="H27" t="s">
        <v>127</v>
      </c>
      <c r="I27" t="s">
        <v>283</v>
      </c>
      <c r="J27" t="s">
        <v>283</v>
      </c>
      <c r="K27" t="s">
        <v>292</v>
      </c>
      <c r="L27" t="s">
        <v>61</v>
      </c>
      <c r="M27" t="s">
        <v>293</v>
      </c>
      <c r="N27" t="s">
        <v>294</v>
      </c>
      <c r="O27">
        <v>8</v>
      </c>
      <c r="P27">
        <v>8</v>
      </c>
      <c r="Q27">
        <v>7</v>
      </c>
      <c r="R27">
        <v>8</v>
      </c>
      <c r="S27">
        <v>7</v>
      </c>
      <c r="T27">
        <v>6</v>
      </c>
      <c r="U27">
        <v>6</v>
      </c>
      <c r="V27">
        <v>7</v>
      </c>
      <c r="W27">
        <v>9</v>
      </c>
      <c r="X27">
        <v>6</v>
      </c>
      <c r="Y27">
        <v>5</v>
      </c>
      <c r="Z27">
        <v>7</v>
      </c>
      <c r="AA27">
        <v>7</v>
      </c>
      <c r="AC27">
        <v>4</v>
      </c>
      <c r="AD27">
        <v>6</v>
      </c>
      <c r="AE27">
        <v>7</v>
      </c>
      <c r="AF27">
        <v>7</v>
      </c>
      <c r="AG27">
        <v>6</v>
      </c>
      <c r="AH27">
        <v>7</v>
      </c>
      <c r="AI27">
        <v>8</v>
      </c>
      <c r="AJ27">
        <v>3</v>
      </c>
      <c r="AL27">
        <v>7</v>
      </c>
      <c r="AM27">
        <v>5</v>
      </c>
      <c r="AN27">
        <v>5</v>
      </c>
      <c r="AO27">
        <v>5</v>
      </c>
      <c r="AP27">
        <v>6</v>
      </c>
      <c r="AQ27">
        <v>1</v>
      </c>
      <c r="AR27">
        <v>9</v>
      </c>
      <c r="AS27">
        <v>8</v>
      </c>
      <c r="AT27">
        <v>3</v>
      </c>
      <c r="AU27">
        <v>4</v>
      </c>
      <c r="AV27">
        <v>1</v>
      </c>
      <c r="AX27" t="s">
        <v>295</v>
      </c>
      <c r="AY27" t="s">
        <v>75</v>
      </c>
    </row>
    <row r="28" spans="1:54" x14ac:dyDescent="0.3">
      <c r="A28" t="s">
        <v>296</v>
      </c>
      <c r="B28" t="s">
        <v>188</v>
      </c>
      <c r="C28" t="s">
        <v>55</v>
      </c>
      <c r="F28" t="s">
        <v>56</v>
      </c>
      <c r="G28" t="s">
        <v>82</v>
      </c>
      <c r="H28" t="s">
        <v>199</v>
      </c>
      <c r="I28" t="s">
        <v>98</v>
      </c>
      <c r="J28" t="s">
        <v>98</v>
      </c>
      <c r="K28" t="s">
        <v>297</v>
      </c>
      <c r="L28" t="s">
        <v>61</v>
      </c>
      <c r="M28" t="s">
        <v>152</v>
      </c>
      <c r="N28" t="s">
        <v>152</v>
      </c>
      <c r="O28">
        <v>6</v>
      </c>
      <c r="P28">
        <v>9</v>
      </c>
      <c r="Q28">
        <v>9</v>
      </c>
      <c r="R28">
        <v>8</v>
      </c>
      <c r="S28">
        <v>3</v>
      </c>
      <c r="T28">
        <v>3</v>
      </c>
      <c r="U28">
        <v>2</v>
      </c>
      <c r="V28">
        <v>7</v>
      </c>
      <c r="W28">
        <v>8</v>
      </c>
      <c r="X28">
        <v>4</v>
      </c>
      <c r="Y28">
        <v>7</v>
      </c>
      <c r="Z28">
        <v>4</v>
      </c>
      <c r="AA28">
        <v>5</v>
      </c>
      <c r="AC28">
        <v>7</v>
      </c>
      <c r="AD28">
        <v>3</v>
      </c>
      <c r="AE28">
        <v>5</v>
      </c>
      <c r="AF28">
        <v>6</v>
      </c>
      <c r="AG28">
        <v>8</v>
      </c>
      <c r="AH28">
        <v>4</v>
      </c>
      <c r="AI28">
        <v>4</v>
      </c>
      <c r="AJ28">
        <v>8</v>
      </c>
      <c r="AL28">
        <v>9</v>
      </c>
      <c r="AM28">
        <v>7</v>
      </c>
      <c r="AN28">
        <v>7</v>
      </c>
      <c r="AO28">
        <v>3</v>
      </c>
      <c r="AP28">
        <v>4</v>
      </c>
      <c r="AQ28">
        <v>3</v>
      </c>
      <c r="AR28">
        <v>3</v>
      </c>
      <c r="AS28">
        <v>5</v>
      </c>
      <c r="AT28">
        <v>9</v>
      </c>
      <c r="AU28">
        <v>3</v>
      </c>
      <c r="AV28">
        <v>5</v>
      </c>
      <c r="AX28" t="s">
        <v>298</v>
      </c>
      <c r="AY28" t="s">
        <v>75</v>
      </c>
    </row>
    <row r="29" spans="1:54" x14ac:dyDescent="0.3">
      <c r="A29" t="s">
        <v>299</v>
      </c>
      <c r="B29" t="s">
        <v>156</v>
      </c>
      <c r="C29" t="s">
        <v>79</v>
      </c>
      <c r="E29" t="s">
        <v>80</v>
      </c>
      <c r="F29" t="s">
        <v>300</v>
      </c>
      <c r="G29" t="s">
        <v>82</v>
      </c>
      <c r="H29" t="s">
        <v>58</v>
      </c>
      <c r="I29" t="s">
        <v>201</v>
      </c>
      <c r="J29" t="s">
        <v>201</v>
      </c>
      <c r="K29" t="s">
        <v>211</v>
      </c>
      <c r="L29" t="s">
        <v>110</v>
      </c>
      <c r="M29" t="s">
        <v>152</v>
      </c>
      <c r="N29" t="s">
        <v>301</v>
      </c>
      <c r="O29">
        <v>1</v>
      </c>
      <c r="P29">
        <v>9</v>
      </c>
      <c r="Q29">
        <v>10</v>
      </c>
      <c r="R29">
        <v>9</v>
      </c>
      <c r="S29">
        <v>7</v>
      </c>
      <c r="T29">
        <v>3</v>
      </c>
      <c r="U29">
        <v>9</v>
      </c>
      <c r="V29">
        <v>7</v>
      </c>
      <c r="W29">
        <v>7</v>
      </c>
      <c r="X29">
        <v>6</v>
      </c>
      <c r="Y29">
        <v>6</v>
      </c>
      <c r="Z29">
        <v>6</v>
      </c>
      <c r="AA29">
        <v>8</v>
      </c>
      <c r="AC29">
        <v>2</v>
      </c>
      <c r="AD29">
        <v>7</v>
      </c>
      <c r="AE29">
        <v>8</v>
      </c>
      <c r="AF29">
        <v>9</v>
      </c>
      <c r="AG29">
        <v>10</v>
      </c>
      <c r="AH29">
        <v>3</v>
      </c>
      <c r="AI29">
        <v>3</v>
      </c>
      <c r="AJ29">
        <v>9</v>
      </c>
      <c r="AL29">
        <v>9</v>
      </c>
      <c r="AM29">
        <v>9</v>
      </c>
      <c r="AN29">
        <v>5</v>
      </c>
      <c r="AO29">
        <v>9</v>
      </c>
      <c r="AP29">
        <v>9</v>
      </c>
      <c r="AQ29">
        <v>4</v>
      </c>
      <c r="AR29">
        <v>9</v>
      </c>
      <c r="AS29">
        <v>8</v>
      </c>
      <c r="AT29">
        <v>10</v>
      </c>
      <c r="AU29">
        <v>5</v>
      </c>
      <c r="AV29">
        <v>7</v>
      </c>
      <c r="AX29" t="s">
        <v>302</v>
      </c>
      <c r="AY29" t="s">
        <v>75</v>
      </c>
    </row>
    <row r="30" spans="1:54" x14ac:dyDescent="0.3">
      <c r="A30" t="s">
        <v>303</v>
      </c>
      <c r="B30" t="s">
        <v>54</v>
      </c>
      <c r="C30" t="s">
        <v>79</v>
      </c>
      <c r="E30" t="s">
        <v>80</v>
      </c>
      <c r="F30" t="s">
        <v>304</v>
      </c>
      <c r="G30" t="s">
        <v>57</v>
      </c>
      <c r="H30" t="s">
        <v>58</v>
      </c>
      <c r="I30" t="s">
        <v>59</v>
      </c>
      <c r="J30" t="s">
        <v>59</v>
      </c>
      <c r="K30" t="s">
        <v>305</v>
      </c>
      <c r="L30" t="s">
        <v>110</v>
      </c>
      <c r="M30" t="s">
        <v>306</v>
      </c>
      <c r="N30" t="s">
        <v>307</v>
      </c>
      <c r="O30">
        <v>10</v>
      </c>
      <c r="P30">
        <v>10</v>
      </c>
      <c r="Q30">
        <v>10</v>
      </c>
      <c r="R30">
        <v>8</v>
      </c>
      <c r="S30">
        <v>7</v>
      </c>
      <c r="T30">
        <v>4</v>
      </c>
      <c r="U30">
        <v>9</v>
      </c>
      <c r="V30">
        <v>10</v>
      </c>
      <c r="W30">
        <v>8</v>
      </c>
      <c r="X30">
        <v>8</v>
      </c>
      <c r="Y30">
        <v>8</v>
      </c>
      <c r="Z30">
        <v>9</v>
      </c>
      <c r="AA30">
        <v>9</v>
      </c>
      <c r="AC30">
        <v>2</v>
      </c>
      <c r="AD30">
        <v>9</v>
      </c>
      <c r="AE30">
        <v>7</v>
      </c>
      <c r="AF30">
        <v>8</v>
      </c>
      <c r="AG30">
        <v>7</v>
      </c>
      <c r="AH30">
        <v>8</v>
      </c>
      <c r="AI30">
        <v>4</v>
      </c>
      <c r="AJ30">
        <v>4</v>
      </c>
      <c r="AL30">
        <v>9</v>
      </c>
      <c r="AM30">
        <v>8</v>
      </c>
      <c r="AN30">
        <v>7</v>
      </c>
      <c r="AO30">
        <v>8</v>
      </c>
      <c r="AP30">
        <v>9</v>
      </c>
      <c r="AQ30">
        <v>2</v>
      </c>
      <c r="AR30">
        <v>5</v>
      </c>
      <c r="AS30">
        <v>8</v>
      </c>
      <c r="AT30">
        <v>8</v>
      </c>
      <c r="AU30">
        <v>4</v>
      </c>
      <c r="AV30">
        <v>1</v>
      </c>
      <c r="AX30" t="s">
        <v>308</v>
      </c>
      <c r="AY30" t="s">
        <v>309</v>
      </c>
      <c r="AZ30" t="s">
        <v>310</v>
      </c>
      <c r="BA30" t="s">
        <v>311</v>
      </c>
      <c r="BB30" t="s">
        <v>312</v>
      </c>
    </row>
    <row r="31" spans="1:54" x14ac:dyDescent="0.3">
      <c r="A31" t="s">
        <v>313</v>
      </c>
      <c r="B31" t="s">
        <v>67</v>
      </c>
      <c r="C31" t="s">
        <v>55</v>
      </c>
      <c r="F31" t="s">
        <v>314</v>
      </c>
      <c r="G31" t="s">
        <v>57</v>
      </c>
      <c r="H31" t="s">
        <v>58</v>
      </c>
      <c r="I31" t="s">
        <v>71</v>
      </c>
      <c r="J31" t="s">
        <v>99</v>
      </c>
      <c r="K31" t="s">
        <v>315</v>
      </c>
      <c r="L31" t="s">
        <v>151</v>
      </c>
      <c r="M31" t="s">
        <v>316</v>
      </c>
      <c r="N31" t="s">
        <v>317</v>
      </c>
      <c r="O31">
        <v>3</v>
      </c>
      <c r="P31">
        <v>8</v>
      </c>
      <c r="Q31">
        <v>8</v>
      </c>
      <c r="R31">
        <v>9</v>
      </c>
      <c r="S31">
        <v>7</v>
      </c>
      <c r="T31">
        <v>5</v>
      </c>
      <c r="U31">
        <v>9</v>
      </c>
      <c r="V31">
        <v>8</v>
      </c>
      <c r="W31">
        <v>9</v>
      </c>
      <c r="X31">
        <v>9</v>
      </c>
      <c r="Y31">
        <v>9</v>
      </c>
      <c r="Z31">
        <v>9</v>
      </c>
      <c r="AA31">
        <v>9</v>
      </c>
      <c r="AC31">
        <v>6</v>
      </c>
      <c r="AD31">
        <v>9</v>
      </c>
      <c r="AE31">
        <v>8</v>
      </c>
      <c r="AF31">
        <v>8</v>
      </c>
      <c r="AG31">
        <v>9</v>
      </c>
      <c r="AH31">
        <v>7</v>
      </c>
      <c r="AI31">
        <v>8</v>
      </c>
      <c r="AJ31">
        <v>8</v>
      </c>
      <c r="AL31">
        <v>9</v>
      </c>
      <c r="AM31">
        <v>10</v>
      </c>
      <c r="AN31">
        <v>7</v>
      </c>
      <c r="AO31">
        <v>10</v>
      </c>
      <c r="AP31">
        <v>9</v>
      </c>
      <c r="AQ31">
        <v>7</v>
      </c>
      <c r="AR31">
        <v>8</v>
      </c>
      <c r="AS31">
        <v>8</v>
      </c>
      <c r="AT31">
        <v>4</v>
      </c>
      <c r="AU31">
        <v>5</v>
      </c>
      <c r="AV31">
        <v>5</v>
      </c>
      <c r="AX31" t="s">
        <v>295</v>
      </c>
      <c r="AY31" t="s">
        <v>75</v>
      </c>
    </row>
    <row r="32" spans="1:54" x14ac:dyDescent="0.3">
      <c r="A32" t="s">
        <v>318</v>
      </c>
      <c r="B32" t="s">
        <v>156</v>
      </c>
      <c r="C32" t="s">
        <v>55</v>
      </c>
      <c r="F32" t="s">
        <v>56</v>
      </c>
      <c r="G32" t="s">
        <v>118</v>
      </c>
      <c r="H32" t="s">
        <v>199</v>
      </c>
      <c r="I32" t="s">
        <v>71</v>
      </c>
      <c r="J32" t="s">
        <v>71</v>
      </c>
      <c r="K32" t="s">
        <v>319</v>
      </c>
      <c r="L32" t="s">
        <v>320</v>
      </c>
      <c r="M32" t="s">
        <v>152</v>
      </c>
      <c r="N32" t="s">
        <v>152</v>
      </c>
      <c r="O32">
        <v>7</v>
      </c>
      <c r="P32">
        <v>10</v>
      </c>
      <c r="Q32">
        <v>10</v>
      </c>
      <c r="R32">
        <v>10</v>
      </c>
      <c r="S32">
        <v>8</v>
      </c>
      <c r="T32">
        <v>8</v>
      </c>
      <c r="U32">
        <v>8</v>
      </c>
      <c r="V32">
        <v>10</v>
      </c>
      <c r="W32">
        <v>8</v>
      </c>
      <c r="X32">
        <v>8</v>
      </c>
      <c r="Y32">
        <v>8</v>
      </c>
      <c r="Z32">
        <v>8</v>
      </c>
      <c r="AA32">
        <v>10</v>
      </c>
      <c r="AC32">
        <v>10</v>
      </c>
      <c r="AD32">
        <v>10</v>
      </c>
      <c r="AE32">
        <v>10</v>
      </c>
      <c r="AF32">
        <v>8</v>
      </c>
      <c r="AG32">
        <v>10</v>
      </c>
      <c r="AH32">
        <v>10</v>
      </c>
      <c r="AI32">
        <v>8</v>
      </c>
      <c r="AJ32">
        <v>8</v>
      </c>
      <c r="AL32">
        <v>10</v>
      </c>
      <c r="AM32">
        <v>10</v>
      </c>
      <c r="AN32">
        <v>10</v>
      </c>
      <c r="AO32">
        <v>8</v>
      </c>
      <c r="AP32">
        <v>8</v>
      </c>
      <c r="AQ32">
        <v>8</v>
      </c>
      <c r="AR32">
        <v>8</v>
      </c>
      <c r="AS32">
        <v>10</v>
      </c>
      <c r="AT32">
        <v>8</v>
      </c>
      <c r="AU32">
        <v>8</v>
      </c>
      <c r="AV32">
        <v>8</v>
      </c>
      <c r="AX32" t="s">
        <v>321</v>
      </c>
      <c r="AY32" t="s">
        <v>75</v>
      </c>
    </row>
    <row r="33" spans="1:54" x14ac:dyDescent="0.3">
      <c r="A33" t="s">
        <v>322</v>
      </c>
      <c r="B33" t="s">
        <v>156</v>
      </c>
      <c r="C33" t="s">
        <v>55</v>
      </c>
      <c r="F33" t="s">
        <v>56</v>
      </c>
      <c r="G33" t="s">
        <v>57</v>
      </c>
      <c r="H33" t="s">
        <v>58</v>
      </c>
      <c r="I33" t="s">
        <v>71</v>
      </c>
      <c r="J33" t="s">
        <v>71</v>
      </c>
      <c r="K33" t="s">
        <v>323</v>
      </c>
      <c r="L33" t="s">
        <v>203</v>
      </c>
      <c r="M33" t="s">
        <v>324</v>
      </c>
      <c r="N33" t="s">
        <v>325</v>
      </c>
      <c r="O33">
        <v>10</v>
      </c>
      <c r="P33">
        <v>10</v>
      </c>
      <c r="Q33">
        <v>8</v>
      </c>
      <c r="R33">
        <v>10</v>
      </c>
      <c r="S33">
        <v>10</v>
      </c>
      <c r="T33">
        <v>8</v>
      </c>
      <c r="U33">
        <v>8</v>
      </c>
      <c r="V33">
        <v>7</v>
      </c>
      <c r="W33">
        <v>9</v>
      </c>
      <c r="X33">
        <v>8</v>
      </c>
      <c r="Y33">
        <v>8</v>
      </c>
      <c r="Z33">
        <v>8</v>
      </c>
      <c r="AA33">
        <v>9</v>
      </c>
      <c r="AB33" t="s">
        <v>326</v>
      </c>
      <c r="AC33">
        <v>8</v>
      </c>
      <c r="AD33">
        <v>8</v>
      </c>
      <c r="AE33">
        <v>8</v>
      </c>
      <c r="AF33">
        <v>7</v>
      </c>
      <c r="AG33">
        <v>9</v>
      </c>
      <c r="AH33">
        <v>8</v>
      </c>
      <c r="AI33">
        <v>9</v>
      </c>
      <c r="AJ33">
        <v>5</v>
      </c>
      <c r="AL33">
        <v>9</v>
      </c>
      <c r="AM33">
        <v>9</v>
      </c>
      <c r="AN33">
        <v>10</v>
      </c>
      <c r="AO33">
        <v>9</v>
      </c>
      <c r="AP33">
        <v>9</v>
      </c>
      <c r="AQ33">
        <v>9</v>
      </c>
      <c r="AR33">
        <v>5</v>
      </c>
      <c r="AS33">
        <v>5</v>
      </c>
      <c r="AT33">
        <v>5</v>
      </c>
      <c r="AU33">
        <v>2</v>
      </c>
      <c r="AV33">
        <v>6</v>
      </c>
      <c r="AX33" t="s">
        <v>327</v>
      </c>
      <c r="AY33" t="s">
        <v>75</v>
      </c>
      <c r="BA33" t="s">
        <v>328</v>
      </c>
      <c r="BB33" t="s">
        <v>329</v>
      </c>
    </row>
    <row r="34" spans="1:54" ht="28.8" x14ac:dyDescent="0.3">
      <c r="A34" t="s">
        <v>330</v>
      </c>
      <c r="B34" t="s">
        <v>156</v>
      </c>
      <c r="C34" t="s">
        <v>55</v>
      </c>
      <c r="F34" t="s">
        <v>217</v>
      </c>
      <c r="G34" t="s">
        <v>57</v>
      </c>
      <c r="H34" t="s">
        <v>58</v>
      </c>
      <c r="I34" t="s">
        <v>59</v>
      </c>
      <c r="J34" t="s">
        <v>71</v>
      </c>
      <c r="K34" t="s">
        <v>331</v>
      </c>
      <c r="L34" t="s">
        <v>61</v>
      </c>
      <c r="M34" t="s">
        <v>332</v>
      </c>
      <c r="N34" s="1" t="s">
        <v>333</v>
      </c>
      <c r="O34">
        <v>7</v>
      </c>
      <c r="P34">
        <v>8</v>
      </c>
      <c r="Q34">
        <v>10</v>
      </c>
      <c r="R34">
        <v>10</v>
      </c>
      <c r="S34">
        <v>7</v>
      </c>
      <c r="T34">
        <v>6</v>
      </c>
      <c r="U34">
        <v>8</v>
      </c>
      <c r="V34">
        <v>9</v>
      </c>
      <c r="W34">
        <v>8</v>
      </c>
      <c r="X34">
        <v>7</v>
      </c>
      <c r="Y34">
        <v>6</v>
      </c>
      <c r="Z34">
        <v>6</v>
      </c>
      <c r="AA34">
        <v>6</v>
      </c>
      <c r="AC34">
        <v>10</v>
      </c>
      <c r="AD34">
        <v>6</v>
      </c>
      <c r="AE34">
        <v>7</v>
      </c>
      <c r="AF34">
        <v>8</v>
      </c>
      <c r="AG34">
        <v>8</v>
      </c>
      <c r="AH34">
        <v>7</v>
      </c>
      <c r="AI34">
        <v>8</v>
      </c>
      <c r="AJ34">
        <v>10</v>
      </c>
      <c r="AL34">
        <v>9</v>
      </c>
      <c r="AM34">
        <v>9</v>
      </c>
      <c r="AN34">
        <v>10</v>
      </c>
      <c r="AO34">
        <v>6</v>
      </c>
      <c r="AP34">
        <v>9</v>
      </c>
      <c r="AQ34">
        <v>10</v>
      </c>
      <c r="AR34">
        <v>6</v>
      </c>
      <c r="AS34">
        <v>7</v>
      </c>
      <c r="AT34">
        <v>7</v>
      </c>
      <c r="AU34">
        <v>8</v>
      </c>
      <c r="AV34">
        <v>7</v>
      </c>
      <c r="AX34" t="s">
        <v>334</v>
      </c>
      <c r="AY34" t="s">
        <v>75</v>
      </c>
    </row>
    <row r="35" spans="1:54" x14ac:dyDescent="0.3">
      <c r="A35" t="s">
        <v>335</v>
      </c>
      <c r="B35" t="s">
        <v>156</v>
      </c>
      <c r="C35" t="s">
        <v>55</v>
      </c>
      <c r="F35" t="s">
        <v>68</v>
      </c>
      <c r="G35" t="s">
        <v>82</v>
      </c>
      <c r="H35" t="s">
        <v>174</v>
      </c>
      <c r="I35" t="s">
        <v>71</v>
      </c>
      <c r="J35" t="s">
        <v>149</v>
      </c>
      <c r="K35" t="s">
        <v>336</v>
      </c>
      <c r="L35" t="s">
        <v>61</v>
      </c>
      <c r="M35" t="s">
        <v>337</v>
      </c>
      <c r="N35" t="s">
        <v>338</v>
      </c>
      <c r="O35">
        <v>4</v>
      </c>
      <c r="P35">
        <v>10</v>
      </c>
      <c r="Q35">
        <v>10</v>
      </c>
      <c r="R35">
        <v>10</v>
      </c>
      <c r="S35">
        <v>5</v>
      </c>
      <c r="T35">
        <v>10</v>
      </c>
      <c r="U35">
        <v>10</v>
      </c>
      <c r="V35">
        <v>10</v>
      </c>
      <c r="W35">
        <v>10</v>
      </c>
      <c r="X35">
        <v>10</v>
      </c>
      <c r="Y35">
        <v>10</v>
      </c>
      <c r="Z35">
        <v>5</v>
      </c>
      <c r="AA35">
        <v>6</v>
      </c>
      <c r="AC35">
        <v>10</v>
      </c>
      <c r="AD35">
        <v>7</v>
      </c>
      <c r="AE35">
        <v>10</v>
      </c>
      <c r="AF35">
        <v>8</v>
      </c>
      <c r="AG35">
        <v>8</v>
      </c>
      <c r="AH35">
        <v>1</v>
      </c>
      <c r="AI35">
        <v>6</v>
      </c>
      <c r="AJ35">
        <v>5</v>
      </c>
      <c r="AL35">
        <v>10</v>
      </c>
      <c r="AM35">
        <v>10</v>
      </c>
      <c r="AN35">
        <v>10</v>
      </c>
      <c r="AO35">
        <v>5</v>
      </c>
      <c r="AP35">
        <v>8</v>
      </c>
      <c r="AQ35">
        <v>5</v>
      </c>
      <c r="AR35">
        <v>1</v>
      </c>
      <c r="AS35">
        <v>2</v>
      </c>
      <c r="AT35">
        <v>10</v>
      </c>
      <c r="AU35">
        <v>10</v>
      </c>
      <c r="AV35">
        <v>5</v>
      </c>
      <c r="AX35" t="s">
        <v>339</v>
      </c>
      <c r="AY35" t="s">
        <v>75</v>
      </c>
      <c r="BA35" t="s">
        <v>340</v>
      </c>
      <c r="BB35" t="s">
        <v>341</v>
      </c>
    </row>
    <row r="36" spans="1:54" x14ac:dyDescent="0.3">
      <c r="A36" t="s">
        <v>342</v>
      </c>
      <c r="B36" t="s">
        <v>156</v>
      </c>
      <c r="C36" t="s">
        <v>55</v>
      </c>
      <c r="F36" t="s">
        <v>68</v>
      </c>
      <c r="G36" t="s">
        <v>57</v>
      </c>
      <c r="H36" t="s">
        <v>69</v>
      </c>
      <c r="I36" t="s">
        <v>59</v>
      </c>
      <c r="J36" t="s">
        <v>59</v>
      </c>
      <c r="K36" t="s">
        <v>343</v>
      </c>
      <c r="L36" t="s">
        <v>344</v>
      </c>
      <c r="M36" t="s">
        <v>152</v>
      </c>
      <c r="N36" t="s">
        <v>345</v>
      </c>
      <c r="O36">
        <v>9</v>
      </c>
      <c r="P36">
        <v>9</v>
      </c>
      <c r="Q36">
        <v>9</v>
      </c>
      <c r="R36">
        <v>10</v>
      </c>
      <c r="S36">
        <v>9</v>
      </c>
      <c r="T36">
        <v>9</v>
      </c>
      <c r="U36">
        <v>9</v>
      </c>
      <c r="V36">
        <v>9</v>
      </c>
      <c r="W36">
        <v>9</v>
      </c>
      <c r="X36">
        <v>9</v>
      </c>
      <c r="Y36">
        <v>9</v>
      </c>
      <c r="Z36">
        <v>9</v>
      </c>
      <c r="AA36">
        <v>9</v>
      </c>
      <c r="AB36" t="s">
        <v>346</v>
      </c>
      <c r="AC36">
        <v>10</v>
      </c>
      <c r="AD36">
        <v>10</v>
      </c>
      <c r="AE36">
        <v>10</v>
      </c>
      <c r="AF36">
        <v>10</v>
      </c>
      <c r="AG36">
        <v>10</v>
      </c>
      <c r="AH36">
        <v>10</v>
      </c>
      <c r="AI36">
        <v>10</v>
      </c>
      <c r="AJ36">
        <v>10</v>
      </c>
      <c r="AL36">
        <v>10</v>
      </c>
      <c r="AM36">
        <v>10</v>
      </c>
      <c r="AN36">
        <v>10</v>
      </c>
      <c r="AO36">
        <v>10</v>
      </c>
      <c r="AP36">
        <v>10</v>
      </c>
      <c r="AQ36">
        <v>10</v>
      </c>
      <c r="AR36">
        <v>6</v>
      </c>
      <c r="AS36">
        <v>6</v>
      </c>
      <c r="AT36">
        <v>6</v>
      </c>
      <c r="AU36">
        <v>6</v>
      </c>
      <c r="AV36">
        <v>6</v>
      </c>
      <c r="AX36" t="s">
        <v>347</v>
      </c>
      <c r="AY36" t="s">
        <v>75</v>
      </c>
      <c r="BA36" t="s">
        <v>348</v>
      </c>
    </row>
    <row r="37" spans="1:54" x14ac:dyDescent="0.3">
      <c r="A37" t="s">
        <v>349</v>
      </c>
      <c r="B37" t="s">
        <v>156</v>
      </c>
      <c r="C37" t="s">
        <v>55</v>
      </c>
      <c r="F37" t="s">
        <v>68</v>
      </c>
      <c r="G37" t="s">
        <v>57</v>
      </c>
      <c r="H37" t="s">
        <v>107</v>
      </c>
      <c r="I37" t="s">
        <v>98</v>
      </c>
      <c r="J37" t="s">
        <v>350</v>
      </c>
      <c r="K37" t="s">
        <v>351</v>
      </c>
      <c r="L37" t="s">
        <v>61</v>
      </c>
      <c r="M37" t="s">
        <v>152</v>
      </c>
      <c r="N37" t="s">
        <v>352</v>
      </c>
      <c r="O37">
        <v>4</v>
      </c>
      <c r="P37">
        <v>10</v>
      </c>
      <c r="Q37">
        <v>10</v>
      </c>
      <c r="R37">
        <v>10</v>
      </c>
      <c r="S37">
        <v>5</v>
      </c>
      <c r="T37">
        <v>7</v>
      </c>
      <c r="U37">
        <v>5</v>
      </c>
      <c r="V37">
        <v>9</v>
      </c>
      <c r="W37">
        <v>9</v>
      </c>
      <c r="X37">
        <v>5</v>
      </c>
      <c r="Y37">
        <v>9</v>
      </c>
      <c r="Z37">
        <v>8</v>
      </c>
      <c r="AA37">
        <v>6</v>
      </c>
      <c r="AC37">
        <v>8</v>
      </c>
      <c r="AD37">
        <v>9</v>
      </c>
      <c r="AE37">
        <v>8</v>
      </c>
      <c r="AF37">
        <v>6</v>
      </c>
      <c r="AG37">
        <v>3</v>
      </c>
      <c r="AH37">
        <v>3</v>
      </c>
      <c r="AI37">
        <v>8</v>
      </c>
      <c r="AJ37">
        <v>6</v>
      </c>
      <c r="AL37">
        <v>8</v>
      </c>
      <c r="AM37">
        <v>9</v>
      </c>
      <c r="AN37">
        <v>9</v>
      </c>
      <c r="AO37">
        <v>6</v>
      </c>
      <c r="AP37">
        <v>6</v>
      </c>
      <c r="AQ37">
        <v>7</v>
      </c>
      <c r="AR37">
        <v>8</v>
      </c>
      <c r="AS37">
        <v>8</v>
      </c>
      <c r="AT37">
        <v>8</v>
      </c>
      <c r="AU37">
        <v>8</v>
      </c>
      <c r="AV37">
        <v>7</v>
      </c>
      <c r="AX37" t="s">
        <v>353</v>
      </c>
      <c r="AY37" t="s">
        <v>75</v>
      </c>
    </row>
    <row r="38" spans="1:54" x14ac:dyDescent="0.3">
      <c r="A38" t="s">
        <v>354</v>
      </c>
      <c r="B38" t="s">
        <v>67</v>
      </c>
      <c r="C38" t="s">
        <v>55</v>
      </c>
      <c r="F38" t="s">
        <v>68</v>
      </c>
      <c r="G38" t="s">
        <v>57</v>
      </c>
      <c r="H38" t="s">
        <v>199</v>
      </c>
      <c r="I38" t="s">
        <v>70</v>
      </c>
      <c r="J38" t="s">
        <v>283</v>
      </c>
      <c r="K38" t="s">
        <v>355</v>
      </c>
      <c r="L38" t="s">
        <v>151</v>
      </c>
      <c r="M38" t="s">
        <v>152</v>
      </c>
      <c r="N38" t="s">
        <v>356</v>
      </c>
      <c r="O38">
        <v>8</v>
      </c>
      <c r="P38">
        <v>10</v>
      </c>
      <c r="Q38">
        <v>7</v>
      </c>
      <c r="R38">
        <v>7</v>
      </c>
      <c r="S38">
        <v>6</v>
      </c>
      <c r="T38">
        <v>6</v>
      </c>
      <c r="U38">
        <v>6</v>
      </c>
      <c r="V38">
        <v>7</v>
      </c>
      <c r="W38">
        <v>9</v>
      </c>
      <c r="X38">
        <v>6</v>
      </c>
      <c r="Y38">
        <v>8</v>
      </c>
      <c r="Z38">
        <v>6</v>
      </c>
      <c r="AA38">
        <v>6</v>
      </c>
      <c r="AC38">
        <v>6</v>
      </c>
      <c r="AD38">
        <v>9</v>
      </c>
      <c r="AE38">
        <v>7</v>
      </c>
      <c r="AF38">
        <v>7</v>
      </c>
      <c r="AG38">
        <v>7</v>
      </c>
      <c r="AH38">
        <v>7</v>
      </c>
      <c r="AI38">
        <v>6</v>
      </c>
      <c r="AJ38">
        <v>7</v>
      </c>
      <c r="AL38">
        <v>8</v>
      </c>
      <c r="AM38">
        <v>6</v>
      </c>
      <c r="AN38">
        <v>9</v>
      </c>
      <c r="AO38">
        <v>10</v>
      </c>
      <c r="AP38">
        <v>10</v>
      </c>
      <c r="AQ38">
        <v>4</v>
      </c>
      <c r="AR38">
        <v>6</v>
      </c>
      <c r="AS38">
        <v>6</v>
      </c>
      <c r="AT38">
        <v>6</v>
      </c>
      <c r="AU38">
        <v>8</v>
      </c>
      <c r="AV38">
        <v>4</v>
      </c>
      <c r="AX38" t="s">
        <v>357</v>
      </c>
      <c r="AY38" t="s">
        <v>75</v>
      </c>
    </row>
    <row r="39" spans="1:54" x14ac:dyDescent="0.3">
      <c r="A39" t="s">
        <v>358</v>
      </c>
      <c r="B39" t="s">
        <v>67</v>
      </c>
      <c r="C39" t="s">
        <v>79</v>
      </c>
      <c r="E39" t="s">
        <v>359</v>
      </c>
      <c r="F39" t="s">
        <v>360</v>
      </c>
      <c r="G39" t="s">
        <v>118</v>
      </c>
      <c r="H39" t="s">
        <v>199</v>
      </c>
      <c r="I39" t="s">
        <v>361</v>
      </c>
      <c r="J39" t="s">
        <v>71</v>
      </c>
      <c r="K39" t="s">
        <v>362</v>
      </c>
      <c r="L39" t="s">
        <v>363</v>
      </c>
      <c r="M39" t="s">
        <v>364</v>
      </c>
      <c r="N39" t="s">
        <v>365</v>
      </c>
      <c r="O39">
        <v>10</v>
      </c>
      <c r="P39">
        <v>10</v>
      </c>
      <c r="Q39">
        <v>10</v>
      </c>
      <c r="R39">
        <v>8</v>
      </c>
      <c r="S39">
        <v>10</v>
      </c>
      <c r="T39">
        <v>10</v>
      </c>
      <c r="U39">
        <v>10</v>
      </c>
      <c r="V39">
        <v>10</v>
      </c>
      <c r="W39">
        <v>8</v>
      </c>
      <c r="X39">
        <v>10</v>
      </c>
      <c r="Y39">
        <v>10</v>
      </c>
      <c r="Z39">
        <v>10</v>
      </c>
      <c r="AA39">
        <v>10</v>
      </c>
      <c r="AB39" t="s">
        <v>366</v>
      </c>
      <c r="AC39">
        <v>10</v>
      </c>
      <c r="AD39">
        <v>10</v>
      </c>
      <c r="AE39">
        <v>10</v>
      </c>
      <c r="AF39">
        <v>10</v>
      </c>
      <c r="AG39">
        <v>8</v>
      </c>
      <c r="AH39">
        <v>8</v>
      </c>
      <c r="AI39">
        <v>8</v>
      </c>
      <c r="AJ39">
        <v>6</v>
      </c>
      <c r="AK39" t="s">
        <v>367</v>
      </c>
      <c r="AL39">
        <v>10</v>
      </c>
      <c r="AM39">
        <v>7</v>
      </c>
      <c r="AN39">
        <v>7</v>
      </c>
      <c r="AO39">
        <v>9</v>
      </c>
      <c r="AP39">
        <v>9</v>
      </c>
      <c r="AQ39">
        <v>1</v>
      </c>
      <c r="AR39">
        <v>10</v>
      </c>
      <c r="AS39">
        <v>10</v>
      </c>
      <c r="AT39">
        <v>7</v>
      </c>
      <c r="AU39">
        <v>7</v>
      </c>
      <c r="AV39">
        <v>1</v>
      </c>
      <c r="AX39" t="s">
        <v>368</v>
      </c>
      <c r="AY39" t="s">
        <v>104</v>
      </c>
      <c r="BA39" t="s">
        <v>369</v>
      </c>
    </row>
    <row r="40" spans="1:54" x14ac:dyDescent="0.3">
      <c r="A40" t="s">
        <v>370</v>
      </c>
      <c r="B40" t="s">
        <v>67</v>
      </c>
      <c r="C40" t="s">
        <v>95</v>
      </c>
      <c r="D40" t="s">
        <v>96</v>
      </c>
      <c r="F40" t="s">
        <v>217</v>
      </c>
      <c r="G40" t="s">
        <v>57</v>
      </c>
      <c r="H40" t="s">
        <v>58</v>
      </c>
      <c r="I40" t="s">
        <v>200</v>
      </c>
      <c r="J40" t="s">
        <v>128</v>
      </c>
      <c r="K40" t="s">
        <v>371</v>
      </c>
      <c r="L40" t="s">
        <v>161</v>
      </c>
      <c r="M40" t="s">
        <v>372</v>
      </c>
      <c r="N40" t="s">
        <v>373</v>
      </c>
      <c r="O40">
        <v>10</v>
      </c>
      <c r="P40">
        <v>10</v>
      </c>
      <c r="Q40">
        <v>10</v>
      </c>
      <c r="R40">
        <v>10</v>
      </c>
      <c r="S40">
        <v>10</v>
      </c>
      <c r="T40">
        <v>10</v>
      </c>
      <c r="U40">
        <v>10</v>
      </c>
      <c r="V40">
        <v>10</v>
      </c>
      <c r="W40">
        <v>10</v>
      </c>
      <c r="X40">
        <v>10</v>
      </c>
      <c r="Y40">
        <v>10</v>
      </c>
      <c r="Z40">
        <v>10</v>
      </c>
      <c r="AA40">
        <v>6</v>
      </c>
      <c r="AC40">
        <v>8</v>
      </c>
      <c r="AD40">
        <v>8</v>
      </c>
      <c r="AE40">
        <v>2</v>
      </c>
      <c r="AF40">
        <v>10</v>
      </c>
      <c r="AG40">
        <v>5</v>
      </c>
      <c r="AH40">
        <v>8</v>
      </c>
      <c r="AI40">
        <v>8</v>
      </c>
      <c r="AJ40">
        <v>3</v>
      </c>
      <c r="AL40">
        <v>10</v>
      </c>
      <c r="AM40">
        <v>8</v>
      </c>
      <c r="AN40">
        <v>10</v>
      </c>
      <c r="AO40">
        <v>5</v>
      </c>
      <c r="AP40">
        <v>7</v>
      </c>
      <c r="AQ40">
        <v>10</v>
      </c>
      <c r="AR40">
        <v>8</v>
      </c>
      <c r="AS40">
        <v>8</v>
      </c>
      <c r="AT40">
        <v>3</v>
      </c>
      <c r="AU40">
        <v>2</v>
      </c>
      <c r="AV40">
        <v>8</v>
      </c>
      <c r="AX40" t="s">
        <v>374</v>
      </c>
      <c r="AY40" t="s">
        <v>75</v>
      </c>
      <c r="BA40" t="s">
        <v>375</v>
      </c>
    </row>
    <row r="41" spans="1:54" x14ac:dyDescent="0.3">
      <c r="A41" t="s">
        <v>376</v>
      </c>
      <c r="B41" t="s">
        <v>156</v>
      </c>
      <c r="C41" t="s">
        <v>95</v>
      </c>
      <c r="D41" t="s">
        <v>148</v>
      </c>
      <c r="F41" t="s">
        <v>56</v>
      </c>
      <c r="G41" t="s">
        <v>82</v>
      </c>
      <c r="H41" t="s">
        <v>107</v>
      </c>
      <c r="I41" t="s">
        <v>71</v>
      </c>
      <c r="J41" t="s">
        <v>71</v>
      </c>
      <c r="K41" t="s">
        <v>377</v>
      </c>
      <c r="L41" t="s">
        <v>61</v>
      </c>
      <c r="M41" t="s">
        <v>378</v>
      </c>
      <c r="N41" t="s">
        <v>152</v>
      </c>
      <c r="O41">
        <v>3</v>
      </c>
      <c r="P41">
        <v>6</v>
      </c>
      <c r="Q41">
        <v>7</v>
      </c>
      <c r="R41">
        <v>10</v>
      </c>
      <c r="S41">
        <v>9</v>
      </c>
      <c r="T41">
        <v>8</v>
      </c>
      <c r="U41">
        <v>7</v>
      </c>
      <c r="V41">
        <v>8</v>
      </c>
      <c r="W41">
        <v>10</v>
      </c>
      <c r="X41">
        <v>8</v>
      </c>
      <c r="Y41">
        <v>7</v>
      </c>
      <c r="Z41">
        <v>5</v>
      </c>
      <c r="AA41">
        <v>4</v>
      </c>
      <c r="AC41">
        <v>6</v>
      </c>
      <c r="AD41">
        <v>7</v>
      </c>
      <c r="AE41">
        <v>3</v>
      </c>
      <c r="AF41">
        <v>3</v>
      </c>
      <c r="AG41">
        <v>4</v>
      </c>
      <c r="AH41">
        <v>4</v>
      </c>
      <c r="AI41">
        <v>7</v>
      </c>
      <c r="AJ41">
        <v>2</v>
      </c>
      <c r="AL41">
        <v>10</v>
      </c>
      <c r="AM41">
        <v>9</v>
      </c>
      <c r="AN41">
        <v>8</v>
      </c>
      <c r="AO41">
        <v>4</v>
      </c>
      <c r="AP41">
        <v>6</v>
      </c>
      <c r="AQ41">
        <v>2</v>
      </c>
      <c r="AR41">
        <v>5</v>
      </c>
      <c r="AS41">
        <v>9</v>
      </c>
      <c r="AT41">
        <v>4</v>
      </c>
      <c r="AU41">
        <v>6</v>
      </c>
      <c r="AV41">
        <v>5</v>
      </c>
      <c r="AX41" t="s">
        <v>379</v>
      </c>
      <c r="AY41" t="s">
        <v>75</v>
      </c>
    </row>
    <row r="42" spans="1:54" x14ac:dyDescent="0.3">
      <c r="A42" t="s">
        <v>380</v>
      </c>
      <c r="B42" t="s">
        <v>156</v>
      </c>
      <c r="C42" t="s">
        <v>55</v>
      </c>
      <c r="F42" t="s">
        <v>68</v>
      </c>
      <c r="G42" t="s">
        <v>57</v>
      </c>
      <c r="H42" t="s">
        <v>199</v>
      </c>
      <c r="I42" t="s">
        <v>98</v>
      </c>
      <c r="J42" t="s">
        <v>98</v>
      </c>
      <c r="K42" t="s">
        <v>381</v>
      </c>
      <c r="L42" t="s">
        <v>344</v>
      </c>
      <c r="M42" t="s">
        <v>382</v>
      </c>
      <c r="N42" t="s">
        <v>383</v>
      </c>
      <c r="O42">
        <v>10</v>
      </c>
      <c r="P42">
        <v>10</v>
      </c>
      <c r="Q42">
        <v>10</v>
      </c>
      <c r="R42">
        <v>10</v>
      </c>
      <c r="S42">
        <v>8</v>
      </c>
      <c r="T42">
        <v>8</v>
      </c>
      <c r="U42">
        <v>8</v>
      </c>
      <c r="V42">
        <v>10</v>
      </c>
      <c r="W42">
        <v>10</v>
      </c>
      <c r="X42">
        <v>10</v>
      </c>
      <c r="Y42">
        <v>8</v>
      </c>
      <c r="Z42">
        <v>8</v>
      </c>
      <c r="AA42">
        <v>8</v>
      </c>
      <c r="AC42">
        <v>9</v>
      </c>
      <c r="AD42">
        <v>9</v>
      </c>
      <c r="AE42">
        <v>8</v>
      </c>
      <c r="AF42">
        <v>6</v>
      </c>
      <c r="AG42">
        <v>10</v>
      </c>
      <c r="AH42">
        <v>8</v>
      </c>
      <c r="AI42">
        <v>8</v>
      </c>
      <c r="AJ42">
        <v>9</v>
      </c>
      <c r="AL42">
        <v>8</v>
      </c>
      <c r="AM42">
        <v>10</v>
      </c>
      <c r="AN42">
        <v>9</v>
      </c>
      <c r="AO42">
        <v>9</v>
      </c>
      <c r="AP42">
        <v>7</v>
      </c>
      <c r="AQ42">
        <v>8</v>
      </c>
      <c r="AR42">
        <v>8</v>
      </c>
      <c r="AS42">
        <v>10</v>
      </c>
      <c r="AT42">
        <v>8</v>
      </c>
      <c r="AU42">
        <v>8</v>
      </c>
      <c r="AV42">
        <v>8</v>
      </c>
      <c r="AX42" t="s">
        <v>384</v>
      </c>
      <c r="AY42" t="s">
        <v>75</v>
      </c>
      <c r="BA42" t="s">
        <v>385</v>
      </c>
      <c r="BB42" t="s">
        <v>386</v>
      </c>
    </row>
    <row r="43" spans="1:54" x14ac:dyDescent="0.3">
      <c r="A43" t="s">
        <v>387</v>
      </c>
      <c r="B43" t="s">
        <v>156</v>
      </c>
      <c r="C43" t="s">
        <v>95</v>
      </c>
      <c r="D43" t="s">
        <v>138</v>
      </c>
      <c r="F43" t="s">
        <v>217</v>
      </c>
      <c r="G43" t="s">
        <v>82</v>
      </c>
      <c r="H43" t="s">
        <v>58</v>
      </c>
      <c r="I43" t="s">
        <v>350</v>
      </c>
      <c r="J43" t="s">
        <v>128</v>
      </c>
      <c r="K43" t="s">
        <v>388</v>
      </c>
      <c r="L43" t="s">
        <v>389</v>
      </c>
      <c r="M43" t="s">
        <v>390</v>
      </c>
      <c r="N43" t="s">
        <v>391</v>
      </c>
      <c r="O43">
        <v>5</v>
      </c>
      <c r="P43">
        <v>8</v>
      </c>
      <c r="Q43">
        <v>9</v>
      </c>
      <c r="R43">
        <v>8</v>
      </c>
      <c r="S43">
        <v>8</v>
      </c>
      <c r="T43">
        <v>6</v>
      </c>
      <c r="U43">
        <v>9</v>
      </c>
      <c r="V43">
        <v>7</v>
      </c>
      <c r="W43">
        <v>7</v>
      </c>
      <c r="X43">
        <v>7</v>
      </c>
      <c r="Y43">
        <v>6</v>
      </c>
      <c r="Z43">
        <v>7</v>
      </c>
      <c r="AA43">
        <v>8</v>
      </c>
      <c r="AC43">
        <v>8</v>
      </c>
      <c r="AD43">
        <v>8</v>
      </c>
      <c r="AE43">
        <v>5</v>
      </c>
      <c r="AF43">
        <v>7</v>
      </c>
      <c r="AG43">
        <v>7</v>
      </c>
      <c r="AH43">
        <v>7</v>
      </c>
      <c r="AI43">
        <v>5</v>
      </c>
      <c r="AJ43">
        <v>4</v>
      </c>
      <c r="AL43">
        <v>9</v>
      </c>
      <c r="AM43">
        <v>9</v>
      </c>
      <c r="AN43">
        <v>7</v>
      </c>
      <c r="AO43">
        <v>4</v>
      </c>
      <c r="AP43">
        <v>6</v>
      </c>
      <c r="AQ43">
        <v>7</v>
      </c>
      <c r="AR43">
        <v>7</v>
      </c>
      <c r="AS43">
        <v>8</v>
      </c>
      <c r="AT43">
        <v>5</v>
      </c>
      <c r="AU43">
        <v>6</v>
      </c>
      <c r="AV43">
        <v>9</v>
      </c>
      <c r="AX43" t="s">
        <v>392</v>
      </c>
      <c r="AY43" t="s">
        <v>75</v>
      </c>
      <c r="BA43" t="s">
        <v>393</v>
      </c>
    </row>
    <row r="44" spans="1:54" x14ac:dyDescent="0.3">
      <c r="A44" t="s">
        <v>394</v>
      </c>
      <c r="B44" t="s">
        <v>156</v>
      </c>
      <c r="C44" t="s">
        <v>55</v>
      </c>
      <c r="F44" t="s">
        <v>68</v>
      </c>
      <c r="G44" t="s">
        <v>82</v>
      </c>
      <c r="H44" t="s">
        <v>395</v>
      </c>
      <c r="I44" t="s">
        <v>71</v>
      </c>
      <c r="J44" t="s">
        <v>283</v>
      </c>
      <c r="K44" t="s">
        <v>160</v>
      </c>
      <c r="L44" t="s">
        <v>61</v>
      </c>
      <c r="M44" t="s">
        <v>396</v>
      </c>
      <c r="N44" t="s">
        <v>397</v>
      </c>
      <c r="O44">
        <v>9</v>
      </c>
      <c r="P44">
        <v>7</v>
      </c>
      <c r="Q44">
        <v>6</v>
      </c>
      <c r="R44">
        <v>8</v>
      </c>
      <c r="S44">
        <v>5</v>
      </c>
      <c r="T44">
        <v>8</v>
      </c>
      <c r="U44">
        <v>6</v>
      </c>
      <c r="V44">
        <v>8</v>
      </c>
      <c r="W44">
        <v>7</v>
      </c>
      <c r="X44">
        <v>7</v>
      </c>
      <c r="Y44">
        <v>7</v>
      </c>
      <c r="Z44">
        <v>6</v>
      </c>
      <c r="AA44">
        <v>6</v>
      </c>
      <c r="AC44">
        <v>8</v>
      </c>
      <c r="AD44">
        <v>6</v>
      </c>
      <c r="AE44">
        <v>7</v>
      </c>
      <c r="AF44">
        <v>5</v>
      </c>
      <c r="AG44">
        <v>8</v>
      </c>
      <c r="AH44">
        <v>5</v>
      </c>
      <c r="AI44">
        <v>6</v>
      </c>
      <c r="AJ44">
        <v>7</v>
      </c>
      <c r="AL44">
        <v>9</v>
      </c>
      <c r="AM44">
        <v>8</v>
      </c>
      <c r="AN44">
        <v>7</v>
      </c>
      <c r="AO44">
        <v>7</v>
      </c>
      <c r="AP44">
        <v>8</v>
      </c>
      <c r="AQ44">
        <v>5</v>
      </c>
      <c r="AR44">
        <v>7</v>
      </c>
      <c r="AS44">
        <v>7</v>
      </c>
      <c r="AT44">
        <v>6</v>
      </c>
      <c r="AU44">
        <v>6</v>
      </c>
      <c r="AV44">
        <v>5</v>
      </c>
      <c r="AX44" t="s">
        <v>398</v>
      </c>
      <c r="AY44" t="s">
        <v>75</v>
      </c>
    </row>
    <row r="45" spans="1:54" x14ac:dyDescent="0.3">
      <c r="A45" t="s">
        <v>399</v>
      </c>
      <c r="B45" t="s">
        <v>156</v>
      </c>
      <c r="C45" t="s">
        <v>95</v>
      </c>
      <c r="D45" t="s">
        <v>148</v>
      </c>
      <c r="F45" t="s">
        <v>400</v>
      </c>
      <c r="G45" t="s">
        <v>82</v>
      </c>
      <c r="H45" t="s">
        <v>58</v>
      </c>
      <c r="I45" t="s">
        <v>71</v>
      </c>
      <c r="J45" t="s">
        <v>149</v>
      </c>
      <c r="K45" t="s">
        <v>401</v>
      </c>
      <c r="L45" t="s">
        <v>320</v>
      </c>
      <c r="M45" t="s">
        <v>402</v>
      </c>
      <c r="N45" t="s">
        <v>403</v>
      </c>
      <c r="O45">
        <v>10</v>
      </c>
      <c r="P45">
        <v>10</v>
      </c>
      <c r="Q45">
        <v>10</v>
      </c>
      <c r="R45">
        <v>10</v>
      </c>
      <c r="S45">
        <v>8</v>
      </c>
      <c r="T45">
        <v>9</v>
      </c>
      <c r="U45">
        <v>7</v>
      </c>
      <c r="V45">
        <v>10</v>
      </c>
      <c r="W45">
        <v>10</v>
      </c>
      <c r="X45">
        <v>10</v>
      </c>
      <c r="Y45">
        <v>10</v>
      </c>
      <c r="Z45">
        <v>7</v>
      </c>
      <c r="AA45">
        <v>7</v>
      </c>
      <c r="AC45">
        <v>10</v>
      </c>
      <c r="AD45">
        <v>9</v>
      </c>
      <c r="AE45">
        <v>10</v>
      </c>
      <c r="AF45">
        <v>9</v>
      </c>
      <c r="AG45">
        <v>6</v>
      </c>
      <c r="AH45">
        <v>3</v>
      </c>
      <c r="AI45">
        <v>3</v>
      </c>
      <c r="AJ45">
        <v>5</v>
      </c>
      <c r="AL45">
        <v>9</v>
      </c>
      <c r="AM45">
        <v>9</v>
      </c>
      <c r="AN45">
        <v>9</v>
      </c>
      <c r="AO45">
        <v>9</v>
      </c>
      <c r="AP45">
        <v>9</v>
      </c>
      <c r="AQ45">
        <v>1</v>
      </c>
      <c r="AR45">
        <v>1</v>
      </c>
      <c r="AS45">
        <v>1</v>
      </c>
      <c r="AT45">
        <v>1</v>
      </c>
      <c r="AU45">
        <v>10</v>
      </c>
      <c r="AV45">
        <v>1</v>
      </c>
      <c r="AX45" t="s">
        <v>334</v>
      </c>
      <c r="AY45" t="s">
        <v>75</v>
      </c>
    </row>
    <row r="46" spans="1:54" x14ac:dyDescent="0.3">
      <c r="A46" t="s">
        <v>404</v>
      </c>
      <c r="B46" t="s">
        <v>156</v>
      </c>
      <c r="C46" t="s">
        <v>55</v>
      </c>
      <c r="F46" t="s">
        <v>68</v>
      </c>
      <c r="G46" t="s">
        <v>57</v>
      </c>
      <c r="H46" t="s">
        <v>127</v>
      </c>
      <c r="I46" t="s">
        <v>71</v>
      </c>
      <c r="J46" t="s">
        <v>149</v>
      </c>
      <c r="K46" t="s">
        <v>211</v>
      </c>
      <c r="L46" t="s">
        <v>61</v>
      </c>
      <c r="M46" t="s">
        <v>152</v>
      </c>
      <c r="N46" t="s">
        <v>405</v>
      </c>
      <c r="O46">
        <v>8</v>
      </c>
      <c r="P46">
        <v>6</v>
      </c>
      <c r="Q46">
        <v>10</v>
      </c>
      <c r="R46">
        <v>10</v>
      </c>
      <c r="S46">
        <v>7</v>
      </c>
      <c r="T46">
        <v>8</v>
      </c>
      <c r="U46">
        <v>8</v>
      </c>
      <c r="V46">
        <v>8</v>
      </c>
      <c r="W46">
        <v>10</v>
      </c>
      <c r="X46">
        <v>6</v>
      </c>
      <c r="Y46">
        <v>10</v>
      </c>
      <c r="Z46">
        <v>8</v>
      </c>
      <c r="AA46">
        <v>7</v>
      </c>
      <c r="AC46">
        <v>7</v>
      </c>
      <c r="AD46">
        <v>10</v>
      </c>
      <c r="AE46">
        <v>6</v>
      </c>
      <c r="AF46">
        <v>5</v>
      </c>
      <c r="AG46">
        <v>5</v>
      </c>
      <c r="AH46">
        <v>5</v>
      </c>
      <c r="AI46">
        <v>7</v>
      </c>
      <c r="AJ46">
        <v>6</v>
      </c>
      <c r="AL46">
        <v>7</v>
      </c>
      <c r="AM46">
        <v>10</v>
      </c>
      <c r="AN46">
        <v>10</v>
      </c>
      <c r="AO46">
        <v>7</v>
      </c>
      <c r="AP46">
        <v>10</v>
      </c>
      <c r="AQ46">
        <v>8</v>
      </c>
      <c r="AR46">
        <v>9</v>
      </c>
      <c r="AS46">
        <v>7</v>
      </c>
      <c r="AT46">
        <v>5</v>
      </c>
      <c r="AU46">
        <v>7</v>
      </c>
      <c r="AV46">
        <v>3</v>
      </c>
      <c r="AX46" t="s">
        <v>406</v>
      </c>
      <c r="AY46" t="s">
        <v>75</v>
      </c>
    </row>
    <row r="47" spans="1:54" x14ac:dyDescent="0.3">
      <c r="A47" t="s">
        <v>407</v>
      </c>
      <c r="B47" t="s">
        <v>67</v>
      </c>
      <c r="C47" t="s">
        <v>55</v>
      </c>
      <c r="F47" t="s">
        <v>408</v>
      </c>
      <c r="G47" t="s">
        <v>57</v>
      </c>
      <c r="H47" t="s">
        <v>58</v>
      </c>
      <c r="I47" t="s">
        <v>409</v>
      </c>
      <c r="J47" t="s">
        <v>71</v>
      </c>
      <c r="K47" t="s">
        <v>410</v>
      </c>
      <c r="L47" t="s">
        <v>61</v>
      </c>
      <c r="M47" t="s">
        <v>411</v>
      </c>
      <c r="N47" t="s">
        <v>412</v>
      </c>
      <c r="O47">
        <v>5</v>
      </c>
      <c r="P47">
        <v>10</v>
      </c>
      <c r="Q47">
        <v>10</v>
      </c>
      <c r="R47">
        <v>10</v>
      </c>
      <c r="S47">
        <v>8</v>
      </c>
      <c r="T47">
        <v>8</v>
      </c>
      <c r="U47">
        <v>10</v>
      </c>
      <c r="V47">
        <v>10</v>
      </c>
      <c r="W47">
        <v>10</v>
      </c>
      <c r="X47">
        <v>9</v>
      </c>
      <c r="Y47">
        <v>8</v>
      </c>
      <c r="Z47">
        <v>8</v>
      </c>
      <c r="AA47">
        <v>10</v>
      </c>
      <c r="AC47">
        <v>10</v>
      </c>
      <c r="AD47">
        <v>10</v>
      </c>
      <c r="AE47">
        <v>5</v>
      </c>
      <c r="AF47">
        <v>8</v>
      </c>
      <c r="AG47">
        <v>8</v>
      </c>
      <c r="AH47">
        <v>5</v>
      </c>
      <c r="AI47">
        <v>8</v>
      </c>
      <c r="AJ47">
        <v>5</v>
      </c>
      <c r="AL47">
        <v>10</v>
      </c>
      <c r="AM47">
        <v>8</v>
      </c>
      <c r="AN47">
        <v>10</v>
      </c>
      <c r="AO47">
        <v>8</v>
      </c>
      <c r="AP47">
        <v>7</v>
      </c>
      <c r="AR47">
        <v>3</v>
      </c>
      <c r="AS47">
        <v>5</v>
      </c>
      <c r="AT47">
        <v>3</v>
      </c>
      <c r="AU47">
        <v>5</v>
      </c>
      <c r="AV47">
        <v>5</v>
      </c>
      <c r="AX47" t="s">
        <v>413</v>
      </c>
      <c r="AY47" t="s">
        <v>75</v>
      </c>
      <c r="BA47" t="s">
        <v>414</v>
      </c>
      <c r="BB47" t="s">
        <v>415</v>
      </c>
    </row>
    <row r="48" spans="1:54" x14ac:dyDescent="0.3">
      <c r="A48" t="s">
        <v>416</v>
      </c>
      <c r="B48" t="s">
        <v>156</v>
      </c>
      <c r="C48" t="s">
        <v>55</v>
      </c>
      <c r="F48" t="s">
        <v>56</v>
      </c>
      <c r="G48" t="s">
        <v>118</v>
      </c>
      <c r="H48" t="s">
        <v>107</v>
      </c>
      <c r="I48" t="s">
        <v>71</v>
      </c>
      <c r="J48" t="s">
        <v>149</v>
      </c>
      <c r="K48" t="s">
        <v>109</v>
      </c>
      <c r="L48" t="s">
        <v>344</v>
      </c>
      <c r="M48" t="s">
        <v>152</v>
      </c>
      <c r="N48" t="s">
        <v>152</v>
      </c>
      <c r="O48">
        <v>2</v>
      </c>
      <c r="P48">
        <v>9</v>
      </c>
      <c r="Q48">
        <v>10</v>
      </c>
      <c r="R48">
        <v>10</v>
      </c>
      <c r="S48">
        <v>5</v>
      </c>
      <c r="T48">
        <v>7</v>
      </c>
      <c r="U48">
        <v>4</v>
      </c>
      <c r="V48">
        <v>8</v>
      </c>
      <c r="W48">
        <v>10</v>
      </c>
      <c r="X48">
        <v>7</v>
      </c>
      <c r="Y48">
        <v>9</v>
      </c>
      <c r="Z48">
        <v>9</v>
      </c>
      <c r="AA48">
        <v>4</v>
      </c>
      <c r="AC48">
        <v>7</v>
      </c>
      <c r="AD48">
        <v>5</v>
      </c>
      <c r="AE48">
        <v>9</v>
      </c>
      <c r="AF48">
        <v>5</v>
      </c>
      <c r="AG48">
        <v>9</v>
      </c>
      <c r="AH48">
        <v>7</v>
      </c>
      <c r="AI48">
        <v>8</v>
      </c>
      <c r="AJ48">
        <v>10</v>
      </c>
      <c r="AL48">
        <v>8</v>
      </c>
      <c r="AM48">
        <v>8</v>
      </c>
      <c r="AN48">
        <v>5</v>
      </c>
      <c r="AO48">
        <v>9</v>
      </c>
      <c r="AP48">
        <v>5</v>
      </c>
      <c r="AQ48">
        <v>9</v>
      </c>
      <c r="AR48">
        <v>9</v>
      </c>
      <c r="AS48">
        <v>9</v>
      </c>
      <c r="AT48">
        <v>9</v>
      </c>
      <c r="AU48">
        <v>4</v>
      </c>
      <c r="AV48">
        <v>4</v>
      </c>
      <c r="AX48" t="s">
        <v>417</v>
      </c>
      <c r="AY48" t="s">
        <v>75</v>
      </c>
    </row>
    <row r="49" spans="1:53" x14ac:dyDescent="0.3">
      <c r="A49" t="s">
        <v>418</v>
      </c>
      <c r="B49" t="s">
        <v>156</v>
      </c>
      <c r="C49" t="s">
        <v>55</v>
      </c>
      <c r="F49" t="s">
        <v>408</v>
      </c>
      <c r="G49" t="s">
        <v>57</v>
      </c>
      <c r="H49" t="s">
        <v>419</v>
      </c>
      <c r="I49" t="s">
        <v>59</v>
      </c>
      <c r="J49" t="s">
        <v>59</v>
      </c>
      <c r="K49" t="s">
        <v>420</v>
      </c>
      <c r="L49" t="s">
        <v>151</v>
      </c>
      <c r="M49" t="s">
        <v>390</v>
      </c>
      <c r="N49" t="s">
        <v>390</v>
      </c>
      <c r="O49">
        <v>10</v>
      </c>
      <c r="P49">
        <v>10</v>
      </c>
      <c r="Q49">
        <v>10</v>
      </c>
      <c r="R49">
        <v>10</v>
      </c>
      <c r="S49">
        <v>7</v>
      </c>
      <c r="T49">
        <v>10</v>
      </c>
      <c r="U49">
        <v>10</v>
      </c>
      <c r="V49">
        <v>7</v>
      </c>
      <c r="W49">
        <v>10</v>
      </c>
      <c r="X49">
        <v>7</v>
      </c>
      <c r="Y49">
        <v>8</v>
      </c>
      <c r="Z49">
        <v>5</v>
      </c>
      <c r="AA49">
        <v>7</v>
      </c>
      <c r="AC49">
        <v>7</v>
      </c>
      <c r="AD49">
        <v>8</v>
      </c>
      <c r="AE49">
        <v>8</v>
      </c>
      <c r="AF49">
        <v>8</v>
      </c>
      <c r="AG49">
        <v>6</v>
      </c>
      <c r="AH49">
        <v>6</v>
      </c>
      <c r="AI49">
        <v>7</v>
      </c>
      <c r="AJ49">
        <v>8</v>
      </c>
      <c r="AL49">
        <v>7</v>
      </c>
      <c r="AM49">
        <v>8</v>
      </c>
      <c r="AN49">
        <v>8</v>
      </c>
      <c r="AO49">
        <v>10</v>
      </c>
      <c r="AP49">
        <v>10</v>
      </c>
      <c r="AQ49">
        <v>6</v>
      </c>
      <c r="AR49">
        <v>8</v>
      </c>
      <c r="AS49">
        <v>8</v>
      </c>
      <c r="AT49">
        <v>8</v>
      </c>
      <c r="AU49">
        <v>6</v>
      </c>
      <c r="AV49">
        <v>5</v>
      </c>
      <c r="AX49" t="s">
        <v>421</v>
      </c>
      <c r="AY49" t="s">
        <v>75</v>
      </c>
    </row>
    <row r="50" spans="1:53" x14ac:dyDescent="0.3">
      <c r="A50" t="s">
        <v>422</v>
      </c>
      <c r="B50" t="s">
        <v>156</v>
      </c>
      <c r="C50" t="s">
        <v>55</v>
      </c>
      <c r="F50" t="s">
        <v>68</v>
      </c>
      <c r="G50" t="s">
        <v>57</v>
      </c>
      <c r="H50" t="s">
        <v>69</v>
      </c>
      <c r="I50" t="s">
        <v>71</v>
      </c>
      <c r="J50" t="s">
        <v>149</v>
      </c>
      <c r="K50" t="s">
        <v>109</v>
      </c>
      <c r="L50" t="s">
        <v>320</v>
      </c>
      <c r="M50" t="s">
        <v>152</v>
      </c>
      <c r="N50" t="s">
        <v>152</v>
      </c>
      <c r="O50">
        <v>7</v>
      </c>
      <c r="P50">
        <v>7</v>
      </c>
      <c r="Q50">
        <v>7</v>
      </c>
      <c r="R50">
        <v>8</v>
      </c>
      <c r="S50">
        <v>5</v>
      </c>
      <c r="T50">
        <v>4</v>
      </c>
      <c r="U50">
        <v>6</v>
      </c>
      <c r="V50">
        <v>6</v>
      </c>
      <c r="W50">
        <v>6</v>
      </c>
      <c r="X50">
        <v>6</v>
      </c>
      <c r="Y50">
        <v>6</v>
      </c>
      <c r="Z50">
        <v>7</v>
      </c>
      <c r="AA50">
        <v>5</v>
      </c>
      <c r="AC50">
        <v>8</v>
      </c>
      <c r="AD50">
        <v>8</v>
      </c>
      <c r="AE50">
        <v>6</v>
      </c>
      <c r="AF50">
        <v>6</v>
      </c>
      <c r="AG50">
        <v>5</v>
      </c>
      <c r="AH50">
        <v>5</v>
      </c>
      <c r="AI50">
        <v>5</v>
      </c>
      <c r="AJ50">
        <v>5</v>
      </c>
      <c r="AL50">
        <v>7</v>
      </c>
      <c r="AM50">
        <v>7</v>
      </c>
      <c r="AN50">
        <v>7</v>
      </c>
      <c r="AO50">
        <v>7</v>
      </c>
      <c r="AP50">
        <v>7</v>
      </c>
      <c r="AQ50">
        <v>5</v>
      </c>
      <c r="AR50">
        <v>4</v>
      </c>
      <c r="AS50">
        <v>4</v>
      </c>
      <c r="AT50">
        <v>4</v>
      </c>
      <c r="AU50">
        <v>4</v>
      </c>
      <c r="AV50">
        <v>4</v>
      </c>
      <c r="AX50" t="s">
        <v>423</v>
      </c>
      <c r="AY50" t="s">
        <v>75</v>
      </c>
    </row>
    <row r="51" spans="1:53" x14ac:dyDescent="0.3">
      <c r="A51" t="s">
        <v>424</v>
      </c>
      <c r="B51" t="s">
        <v>67</v>
      </c>
      <c r="C51" t="s">
        <v>55</v>
      </c>
      <c r="F51" t="s">
        <v>56</v>
      </c>
      <c r="G51" t="s">
        <v>57</v>
      </c>
      <c r="H51" t="s">
        <v>69</v>
      </c>
      <c r="I51" t="s">
        <v>71</v>
      </c>
      <c r="J51" t="s">
        <v>71</v>
      </c>
      <c r="K51" t="s">
        <v>425</v>
      </c>
      <c r="L51" t="s">
        <v>61</v>
      </c>
      <c r="M51" t="s">
        <v>426</v>
      </c>
      <c r="N51" t="s">
        <v>427</v>
      </c>
      <c r="O51">
        <v>10</v>
      </c>
      <c r="P51">
        <v>10</v>
      </c>
      <c r="Q51">
        <v>10</v>
      </c>
      <c r="R51">
        <v>10</v>
      </c>
      <c r="S51">
        <v>7</v>
      </c>
      <c r="T51">
        <v>6</v>
      </c>
      <c r="U51">
        <v>8</v>
      </c>
      <c r="V51">
        <v>10</v>
      </c>
      <c r="W51">
        <v>9</v>
      </c>
      <c r="X51">
        <v>6</v>
      </c>
      <c r="Y51">
        <v>7</v>
      </c>
      <c r="Z51">
        <v>6</v>
      </c>
      <c r="AA51">
        <v>6</v>
      </c>
      <c r="AC51">
        <v>3</v>
      </c>
      <c r="AD51">
        <v>7</v>
      </c>
      <c r="AE51">
        <v>5</v>
      </c>
      <c r="AF51">
        <v>4</v>
      </c>
      <c r="AG51">
        <v>7</v>
      </c>
      <c r="AH51">
        <v>4</v>
      </c>
      <c r="AI51">
        <v>4</v>
      </c>
      <c r="AJ51">
        <v>2</v>
      </c>
      <c r="AL51">
        <v>7</v>
      </c>
      <c r="AM51">
        <v>8</v>
      </c>
      <c r="AN51">
        <v>6</v>
      </c>
      <c r="AO51">
        <v>7</v>
      </c>
      <c r="AP51">
        <v>7</v>
      </c>
      <c r="AQ51">
        <v>1</v>
      </c>
      <c r="AR51">
        <v>1</v>
      </c>
      <c r="AS51">
        <v>1</v>
      </c>
      <c r="AT51">
        <v>1</v>
      </c>
      <c r="AU51">
        <v>8</v>
      </c>
      <c r="AV51">
        <v>1</v>
      </c>
      <c r="AX51" t="s">
        <v>379</v>
      </c>
    </row>
    <row r="52" spans="1:53" x14ac:dyDescent="0.3">
      <c r="A52" t="s">
        <v>428</v>
      </c>
      <c r="B52" t="s">
        <v>156</v>
      </c>
      <c r="C52" t="s">
        <v>95</v>
      </c>
      <c r="D52" t="s">
        <v>429</v>
      </c>
      <c r="F52" t="s">
        <v>68</v>
      </c>
      <c r="G52" t="s">
        <v>57</v>
      </c>
      <c r="H52" t="s">
        <v>199</v>
      </c>
      <c r="I52" t="s">
        <v>71</v>
      </c>
      <c r="J52" t="s">
        <v>71</v>
      </c>
      <c r="K52" t="s">
        <v>160</v>
      </c>
      <c r="L52" t="s">
        <v>151</v>
      </c>
      <c r="M52" t="s">
        <v>152</v>
      </c>
      <c r="N52" t="s">
        <v>430</v>
      </c>
      <c r="O52">
        <v>10</v>
      </c>
      <c r="P52">
        <v>10</v>
      </c>
      <c r="Q52">
        <v>10</v>
      </c>
      <c r="R52">
        <v>10</v>
      </c>
      <c r="S52">
        <v>7</v>
      </c>
      <c r="T52">
        <v>5</v>
      </c>
      <c r="U52">
        <v>10</v>
      </c>
      <c r="V52">
        <v>10</v>
      </c>
      <c r="W52">
        <v>10</v>
      </c>
      <c r="X52">
        <v>10</v>
      </c>
      <c r="Y52">
        <v>10</v>
      </c>
      <c r="Z52">
        <v>8</v>
      </c>
      <c r="AA52">
        <v>8</v>
      </c>
      <c r="AC52">
        <v>10</v>
      </c>
      <c r="AD52">
        <v>8</v>
      </c>
      <c r="AE52">
        <v>6</v>
      </c>
      <c r="AF52">
        <v>8</v>
      </c>
      <c r="AG52">
        <v>3</v>
      </c>
      <c r="AH52">
        <v>3</v>
      </c>
      <c r="AI52">
        <v>6</v>
      </c>
      <c r="AJ52">
        <v>8</v>
      </c>
      <c r="AL52">
        <v>8</v>
      </c>
      <c r="AM52">
        <v>8</v>
      </c>
      <c r="AN52">
        <v>8</v>
      </c>
      <c r="AO52">
        <v>8</v>
      </c>
      <c r="AP52">
        <v>8</v>
      </c>
      <c r="AQ52">
        <v>3</v>
      </c>
      <c r="AR52">
        <v>8</v>
      </c>
      <c r="AS52">
        <v>8</v>
      </c>
      <c r="AT52">
        <v>6</v>
      </c>
      <c r="AU52">
        <v>8</v>
      </c>
      <c r="AV52">
        <v>2</v>
      </c>
      <c r="AX52" t="s">
        <v>243</v>
      </c>
      <c r="AY52" t="s">
        <v>75</v>
      </c>
      <c r="BA52" t="s">
        <v>431</v>
      </c>
    </row>
    <row r="53" spans="1:53" x14ac:dyDescent="0.3">
      <c r="A53" t="s">
        <v>432</v>
      </c>
      <c r="B53" t="s">
        <v>156</v>
      </c>
      <c r="C53" t="s">
        <v>55</v>
      </c>
      <c r="F53" t="s">
        <v>262</v>
      </c>
      <c r="G53" t="s">
        <v>82</v>
      </c>
      <c r="H53" t="s">
        <v>159</v>
      </c>
      <c r="I53" t="s">
        <v>433</v>
      </c>
      <c r="J53" t="s">
        <v>433</v>
      </c>
      <c r="K53" t="s">
        <v>434</v>
      </c>
      <c r="L53" t="s">
        <v>151</v>
      </c>
      <c r="M53" t="s">
        <v>152</v>
      </c>
      <c r="N53" t="s">
        <v>435</v>
      </c>
      <c r="O53">
        <v>8</v>
      </c>
      <c r="P53">
        <v>10</v>
      </c>
      <c r="Q53">
        <v>10</v>
      </c>
      <c r="R53">
        <v>9</v>
      </c>
      <c r="S53">
        <v>9</v>
      </c>
      <c r="T53">
        <v>8</v>
      </c>
      <c r="U53">
        <v>8</v>
      </c>
      <c r="V53">
        <v>8</v>
      </c>
      <c r="W53">
        <v>9</v>
      </c>
      <c r="X53">
        <v>9</v>
      </c>
      <c r="Y53">
        <v>9</v>
      </c>
      <c r="Z53">
        <v>7</v>
      </c>
      <c r="AA53">
        <v>7</v>
      </c>
      <c r="AC53">
        <v>5</v>
      </c>
      <c r="AD53">
        <v>5</v>
      </c>
      <c r="AE53">
        <v>5</v>
      </c>
      <c r="AF53">
        <v>5</v>
      </c>
      <c r="AG53">
        <v>6</v>
      </c>
      <c r="AH53">
        <v>5</v>
      </c>
      <c r="AI53">
        <v>5</v>
      </c>
      <c r="AJ53">
        <v>7</v>
      </c>
      <c r="AL53">
        <v>8</v>
      </c>
      <c r="AM53">
        <v>8</v>
      </c>
      <c r="AN53">
        <v>8</v>
      </c>
      <c r="AO53">
        <v>8</v>
      </c>
      <c r="AP53">
        <v>7</v>
      </c>
      <c r="AQ53">
        <v>5</v>
      </c>
      <c r="AR53">
        <v>7</v>
      </c>
      <c r="AS53">
        <v>7</v>
      </c>
      <c r="AT53">
        <v>6</v>
      </c>
      <c r="AU53">
        <v>6</v>
      </c>
      <c r="AV53">
        <v>6</v>
      </c>
      <c r="AX53" t="s">
        <v>357</v>
      </c>
      <c r="AY53" t="s">
        <v>75</v>
      </c>
    </row>
    <row r="54" spans="1:53" x14ac:dyDescent="0.3">
      <c r="A54" t="s">
        <v>436</v>
      </c>
      <c r="B54" t="s">
        <v>156</v>
      </c>
      <c r="C54" t="s">
        <v>55</v>
      </c>
      <c r="F54" t="s">
        <v>68</v>
      </c>
      <c r="G54" t="s">
        <v>57</v>
      </c>
      <c r="H54" t="s">
        <v>437</v>
      </c>
      <c r="I54" t="s">
        <v>149</v>
      </c>
      <c r="J54" t="s">
        <v>149</v>
      </c>
      <c r="K54" t="s">
        <v>438</v>
      </c>
      <c r="L54" t="s">
        <v>320</v>
      </c>
      <c r="M54" t="s">
        <v>439</v>
      </c>
      <c r="N54" t="s">
        <v>440</v>
      </c>
      <c r="O54">
        <v>5</v>
      </c>
      <c r="P54">
        <v>10</v>
      </c>
      <c r="Q54">
        <v>10</v>
      </c>
      <c r="R54">
        <v>10</v>
      </c>
      <c r="S54">
        <v>8</v>
      </c>
      <c r="T54">
        <v>9</v>
      </c>
      <c r="U54">
        <v>6</v>
      </c>
      <c r="V54">
        <v>9</v>
      </c>
      <c r="W54">
        <v>8</v>
      </c>
      <c r="X54">
        <v>8</v>
      </c>
      <c r="Y54">
        <v>9</v>
      </c>
      <c r="Z54">
        <v>7</v>
      </c>
      <c r="AA54">
        <v>7</v>
      </c>
      <c r="AC54">
        <v>9</v>
      </c>
      <c r="AD54">
        <v>8</v>
      </c>
      <c r="AE54">
        <v>9</v>
      </c>
      <c r="AF54">
        <v>6</v>
      </c>
      <c r="AG54">
        <v>7</v>
      </c>
      <c r="AH54">
        <v>8</v>
      </c>
      <c r="AI54">
        <v>8</v>
      </c>
      <c r="AJ54">
        <v>6</v>
      </c>
      <c r="AL54">
        <v>9</v>
      </c>
      <c r="AM54">
        <v>10</v>
      </c>
      <c r="AN54">
        <v>8</v>
      </c>
      <c r="AO54">
        <v>8</v>
      </c>
      <c r="AP54">
        <v>8</v>
      </c>
      <c r="AQ54">
        <v>8</v>
      </c>
      <c r="AR54">
        <v>8</v>
      </c>
      <c r="AS54">
        <v>8</v>
      </c>
      <c r="AT54">
        <v>7</v>
      </c>
      <c r="AU54">
        <v>9</v>
      </c>
      <c r="AV54">
        <v>7</v>
      </c>
      <c r="AX54" t="s">
        <v>441</v>
      </c>
      <c r="AY54" t="s">
        <v>75</v>
      </c>
    </row>
    <row r="55" spans="1:53" x14ac:dyDescent="0.3">
      <c r="A55" t="s">
        <v>442</v>
      </c>
      <c r="B55" t="s">
        <v>156</v>
      </c>
      <c r="C55" t="s">
        <v>55</v>
      </c>
      <c r="F55" t="s">
        <v>443</v>
      </c>
      <c r="G55" t="s">
        <v>57</v>
      </c>
      <c r="H55" t="s">
        <v>159</v>
      </c>
      <c r="I55" t="s">
        <v>200</v>
      </c>
      <c r="J55" t="s">
        <v>444</v>
      </c>
      <c r="K55" t="s">
        <v>445</v>
      </c>
      <c r="L55" t="s">
        <v>240</v>
      </c>
      <c r="M55" t="s">
        <v>446</v>
      </c>
      <c r="N55" t="s">
        <v>447</v>
      </c>
      <c r="O55">
        <v>8</v>
      </c>
      <c r="P55">
        <v>10</v>
      </c>
      <c r="Q55">
        <v>10</v>
      </c>
      <c r="R55">
        <v>10</v>
      </c>
      <c r="S55">
        <v>7</v>
      </c>
      <c r="T55">
        <v>9</v>
      </c>
      <c r="U55">
        <v>7</v>
      </c>
      <c r="V55">
        <v>8</v>
      </c>
      <c r="W55">
        <v>9</v>
      </c>
      <c r="X55">
        <v>7</v>
      </c>
      <c r="Y55">
        <v>8</v>
      </c>
      <c r="Z55">
        <v>7</v>
      </c>
      <c r="AA55">
        <v>2</v>
      </c>
      <c r="AC55">
        <v>7</v>
      </c>
      <c r="AD55">
        <v>10</v>
      </c>
      <c r="AE55">
        <v>7</v>
      </c>
      <c r="AF55">
        <v>6</v>
      </c>
      <c r="AG55">
        <v>3</v>
      </c>
      <c r="AH55">
        <v>3</v>
      </c>
      <c r="AI55">
        <v>5</v>
      </c>
      <c r="AJ55">
        <v>3</v>
      </c>
      <c r="AL55">
        <v>7</v>
      </c>
      <c r="AM55">
        <v>9</v>
      </c>
      <c r="AN55">
        <v>9</v>
      </c>
      <c r="AO55">
        <v>7</v>
      </c>
      <c r="AP55">
        <v>5</v>
      </c>
      <c r="AQ55">
        <v>3</v>
      </c>
      <c r="AR55">
        <v>8</v>
      </c>
      <c r="AS55">
        <v>8</v>
      </c>
      <c r="AT55">
        <v>8</v>
      </c>
      <c r="AU55">
        <v>8</v>
      </c>
      <c r="AV55">
        <v>3</v>
      </c>
      <c r="AX55" t="s">
        <v>379</v>
      </c>
      <c r="AY55" t="s">
        <v>75</v>
      </c>
    </row>
    <row r="56" spans="1:53" x14ac:dyDescent="0.3">
      <c r="A56" t="s">
        <v>448</v>
      </c>
      <c r="B56" t="s">
        <v>156</v>
      </c>
      <c r="C56" t="s">
        <v>55</v>
      </c>
      <c r="F56" t="s">
        <v>400</v>
      </c>
      <c r="G56" t="s">
        <v>57</v>
      </c>
      <c r="H56" t="s">
        <v>159</v>
      </c>
      <c r="I56" t="s">
        <v>350</v>
      </c>
      <c r="J56" t="s">
        <v>361</v>
      </c>
      <c r="K56" t="s">
        <v>140</v>
      </c>
      <c r="L56" t="s">
        <v>449</v>
      </c>
      <c r="M56" t="s">
        <v>152</v>
      </c>
      <c r="N56" t="s">
        <v>450</v>
      </c>
      <c r="O56">
        <v>10</v>
      </c>
      <c r="P56">
        <v>10</v>
      </c>
      <c r="Q56">
        <v>10</v>
      </c>
      <c r="R56">
        <v>10</v>
      </c>
      <c r="S56">
        <v>9</v>
      </c>
      <c r="T56">
        <v>8</v>
      </c>
      <c r="U56">
        <v>9</v>
      </c>
      <c r="V56">
        <v>10</v>
      </c>
      <c r="W56">
        <v>10</v>
      </c>
      <c r="X56">
        <v>10</v>
      </c>
      <c r="Y56">
        <v>10</v>
      </c>
      <c r="Z56">
        <v>10</v>
      </c>
      <c r="AA56">
        <v>8</v>
      </c>
      <c r="AC56">
        <v>10</v>
      </c>
      <c r="AD56">
        <v>10</v>
      </c>
      <c r="AE56">
        <v>10</v>
      </c>
      <c r="AF56">
        <v>7</v>
      </c>
      <c r="AG56">
        <v>7</v>
      </c>
      <c r="AH56">
        <v>10</v>
      </c>
      <c r="AI56">
        <v>10</v>
      </c>
      <c r="AJ56">
        <v>10</v>
      </c>
      <c r="AL56">
        <v>10</v>
      </c>
      <c r="AM56">
        <v>10</v>
      </c>
      <c r="AN56">
        <v>10</v>
      </c>
      <c r="AO56">
        <v>10</v>
      </c>
      <c r="AP56">
        <v>10</v>
      </c>
      <c r="AQ56">
        <v>1</v>
      </c>
      <c r="AR56">
        <v>5</v>
      </c>
      <c r="AS56">
        <v>10</v>
      </c>
      <c r="AT56">
        <v>3</v>
      </c>
      <c r="AU56">
        <v>3</v>
      </c>
      <c r="AV56">
        <v>1</v>
      </c>
      <c r="AX56" t="s">
        <v>451</v>
      </c>
      <c r="AY56" t="s">
        <v>75</v>
      </c>
      <c r="BA56" t="s">
        <v>452</v>
      </c>
    </row>
    <row r="57" spans="1:53" x14ac:dyDescent="0.3">
      <c r="A57" t="s">
        <v>453</v>
      </c>
      <c r="B57" t="s">
        <v>78</v>
      </c>
      <c r="C57" t="s">
        <v>95</v>
      </c>
      <c r="D57" t="s">
        <v>454</v>
      </c>
      <c r="F57" t="s">
        <v>455</v>
      </c>
      <c r="G57" t="s">
        <v>57</v>
      </c>
      <c r="H57" t="s">
        <v>269</v>
      </c>
      <c r="I57" t="s">
        <v>98</v>
      </c>
      <c r="J57" t="s">
        <v>99</v>
      </c>
      <c r="K57" t="s">
        <v>456</v>
      </c>
      <c r="L57" t="s">
        <v>61</v>
      </c>
      <c r="M57" t="s">
        <v>152</v>
      </c>
      <c r="N57" t="s">
        <v>457</v>
      </c>
      <c r="O57">
        <v>8</v>
      </c>
      <c r="P57">
        <v>10</v>
      </c>
      <c r="Q57">
        <v>7</v>
      </c>
      <c r="R57">
        <v>10</v>
      </c>
      <c r="S57">
        <v>6</v>
      </c>
      <c r="T57">
        <v>7</v>
      </c>
      <c r="U57">
        <v>9</v>
      </c>
      <c r="V57">
        <v>9</v>
      </c>
      <c r="W57">
        <v>8</v>
      </c>
      <c r="X57">
        <v>10</v>
      </c>
      <c r="Y57">
        <v>10</v>
      </c>
      <c r="Z57">
        <v>7</v>
      </c>
      <c r="AA57">
        <v>1</v>
      </c>
      <c r="AC57">
        <v>3</v>
      </c>
      <c r="AD57">
        <v>10</v>
      </c>
      <c r="AE57">
        <v>9</v>
      </c>
      <c r="AF57">
        <v>10</v>
      </c>
      <c r="AG57">
        <v>10</v>
      </c>
      <c r="AH57">
        <v>3</v>
      </c>
      <c r="AI57">
        <v>5</v>
      </c>
      <c r="AJ57">
        <v>5</v>
      </c>
      <c r="AL57">
        <v>10</v>
      </c>
      <c r="AM57">
        <v>7</v>
      </c>
      <c r="AN57">
        <v>9</v>
      </c>
      <c r="AO57">
        <v>10</v>
      </c>
      <c r="AP57">
        <v>10</v>
      </c>
      <c r="AQ57">
        <v>6</v>
      </c>
      <c r="AR57">
        <v>5</v>
      </c>
      <c r="AS57">
        <v>10</v>
      </c>
      <c r="AT57">
        <v>4</v>
      </c>
      <c r="AU57">
        <v>10</v>
      </c>
      <c r="AV57">
        <v>8</v>
      </c>
      <c r="AX57" t="s">
        <v>458</v>
      </c>
      <c r="AY57" t="s">
        <v>75</v>
      </c>
      <c r="BA57" t="s">
        <v>459</v>
      </c>
    </row>
    <row r="58" spans="1:53" x14ac:dyDescent="0.3">
      <c r="A58" t="s">
        <v>460</v>
      </c>
      <c r="B58" t="s">
        <v>156</v>
      </c>
      <c r="C58" t="s">
        <v>55</v>
      </c>
      <c r="F58" t="s">
        <v>217</v>
      </c>
      <c r="G58" t="s">
        <v>82</v>
      </c>
      <c r="H58" t="s">
        <v>437</v>
      </c>
      <c r="I58" t="s">
        <v>71</v>
      </c>
      <c r="J58" t="s">
        <v>283</v>
      </c>
      <c r="K58" t="s">
        <v>461</v>
      </c>
      <c r="L58" t="s">
        <v>61</v>
      </c>
      <c r="M58" t="s">
        <v>152</v>
      </c>
      <c r="N58" t="s">
        <v>152</v>
      </c>
      <c r="O58">
        <v>10</v>
      </c>
      <c r="P58">
        <v>8</v>
      </c>
      <c r="Q58">
        <v>8</v>
      </c>
      <c r="R58">
        <v>8</v>
      </c>
      <c r="S58">
        <v>6</v>
      </c>
      <c r="T58">
        <v>4</v>
      </c>
      <c r="U58">
        <v>6</v>
      </c>
      <c r="V58">
        <v>6</v>
      </c>
      <c r="W58">
        <v>6</v>
      </c>
      <c r="X58">
        <v>4</v>
      </c>
      <c r="Y58">
        <v>4</v>
      </c>
      <c r="Z58">
        <v>4</v>
      </c>
      <c r="AA58">
        <v>4</v>
      </c>
      <c r="AC58">
        <v>8</v>
      </c>
      <c r="AD58">
        <v>6</v>
      </c>
      <c r="AE58">
        <v>6</v>
      </c>
      <c r="AF58">
        <v>4</v>
      </c>
      <c r="AG58">
        <v>8</v>
      </c>
      <c r="AH58">
        <v>4</v>
      </c>
      <c r="AI58">
        <v>4</v>
      </c>
      <c r="AJ58">
        <v>4</v>
      </c>
      <c r="AL58">
        <v>8</v>
      </c>
      <c r="AM58">
        <v>6</v>
      </c>
      <c r="AN58">
        <v>6</v>
      </c>
      <c r="AO58">
        <v>4</v>
      </c>
      <c r="AP58">
        <v>6</v>
      </c>
      <c r="AQ58">
        <v>2</v>
      </c>
      <c r="AR58">
        <v>2</v>
      </c>
      <c r="AS58">
        <v>2</v>
      </c>
      <c r="AT58">
        <v>4</v>
      </c>
      <c r="AU58">
        <v>6</v>
      </c>
      <c r="AV58">
        <v>4</v>
      </c>
      <c r="AX58" t="s">
        <v>462</v>
      </c>
      <c r="AY58" t="s">
        <v>75</v>
      </c>
    </row>
    <row r="59" spans="1:53" x14ac:dyDescent="0.3">
      <c r="A59" t="s">
        <v>463</v>
      </c>
      <c r="B59" t="s">
        <v>156</v>
      </c>
      <c r="C59" t="s">
        <v>55</v>
      </c>
      <c r="F59" t="s">
        <v>408</v>
      </c>
      <c r="G59" t="s">
        <v>57</v>
      </c>
      <c r="H59" t="s">
        <v>58</v>
      </c>
      <c r="I59" t="s">
        <v>71</v>
      </c>
      <c r="J59" t="s">
        <v>149</v>
      </c>
      <c r="K59" t="s">
        <v>464</v>
      </c>
      <c r="L59" t="s">
        <v>465</v>
      </c>
      <c r="M59" t="s">
        <v>466</v>
      </c>
      <c r="N59" t="s">
        <v>467</v>
      </c>
      <c r="O59">
        <v>5</v>
      </c>
      <c r="P59">
        <v>9</v>
      </c>
      <c r="Q59">
        <v>10</v>
      </c>
      <c r="R59">
        <v>10</v>
      </c>
      <c r="S59">
        <v>8</v>
      </c>
      <c r="T59">
        <v>6</v>
      </c>
      <c r="U59">
        <v>7</v>
      </c>
      <c r="V59">
        <v>7</v>
      </c>
      <c r="W59">
        <v>8</v>
      </c>
      <c r="X59">
        <v>8</v>
      </c>
      <c r="Y59">
        <v>8</v>
      </c>
      <c r="Z59">
        <v>7</v>
      </c>
      <c r="AA59">
        <v>6</v>
      </c>
      <c r="AC59">
        <v>5</v>
      </c>
      <c r="AD59">
        <v>6</v>
      </c>
      <c r="AE59">
        <v>7</v>
      </c>
      <c r="AF59">
        <v>7</v>
      </c>
      <c r="AG59">
        <v>7</v>
      </c>
      <c r="AH59">
        <v>5</v>
      </c>
      <c r="AI59">
        <v>5</v>
      </c>
      <c r="AJ59">
        <v>6</v>
      </c>
      <c r="AL59">
        <v>7</v>
      </c>
      <c r="AM59">
        <v>7</v>
      </c>
      <c r="AN59">
        <v>7</v>
      </c>
      <c r="AO59">
        <v>5</v>
      </c>
      <c r="AP59">
        <v>5</v>
      </c>
      <c r="AQ59">
        <v>1</v>
      </c>
      <c r="AR59">
        <v>6</v>
      </c>
      <c r="AS59">
        <v>6</v>
      </c>
      <c r="AT59">
        <v>7</v>
      </c>
      <c r="AU59">
        <v>7</v>
      </c>
      <c r="AV59">
        <v>1</v>
      </c>
      <c r="AW59" t="s">
        <v>468</v>
      </c>
      <c r="AX59" t="s">
        <v>469</v>
      </c>
      <c r="AY59" t="s">
        <v>75</v>
      </c>
      <c r="BA59" t="s">
        <v>470</v>
      </c>
    </row>
    <row r="60" spans="1:53" x14ac:dyDescent="0.3">
      <c r="A60" t="s">
        <v>471</v>
      </c>
      <c r="B60" t="s">
        <v>156</v>
      </c>
      <c r="C60" t="s">
        <v>55</v>
      </c>
      <c r="F60" t="s">
        <v>408</v>
      </c>
      <c r="G60" t="s">
        <v>57</v>
      </c>
      <c r="H60" t="s">
        <v>58</v>
      </c>
      <c r="I60" t="s">
        <v>129</v>
      </c>
      <c r="J60" t="s">
        <v>201</v>
      </c>
      <c r="K60" t="s">
        <v>211</v>
      </c>
      <c r="L60" t="s">
        <v>151</v>
      </c>
      <c r="M60" t="s">
        <v>152</v>
      </c>
      <c r="N60" t="s">
        <v>152</v>
      </c>
      <c r="O60">
        <v>3</v>
      </c>
      <c r="P60">
        <v>9</v>
      </c>
      <c r="Q60">
        <v>10</v>
      </c>
      <c r="R60">
        <v>10</v>
      </c>
      <c r="S60">
        <v>5</v>
      </c>
      <c r="T60">
        <v>5</v>
      </c>
      <c r="U60">
        <v>6</v>
      </c>
      <c r="V60">
        <v>9</v>
      </c>
      <c r="W60">
        <v>9</v>
      </c>
      <c r="X60">
        <v>9</v>
      </c>
      <c r="Y60">
        <v>8</v>
      </c>
      <c r="Z60">
        <v>7</v>
      </c>
      <c r="AA60">
        <v>7</v>
      </c>
      <c r="AC60">
        <v>9</v>
      </c>
      <c r="AD60">
        <v>5</v>
      </c>
      <c r="AE60">
        <v>8</v>
      </c>
      <c r="AF60">
        <v>5</v>
      </c>
      <c r="AG60">
        <v>5</v>
      </c>
      <c r="AH60">
        <v>5</v>
      </c>
      <c r="AI60">
        <v>5</v>
      </c>
      <c r="AJ60">
        <v>6</v>
      </c>
      <c r="AL60">
        <v>8</v>
      </c>
      <c r="AM60">
        <v>10</v>
      </c>
      <c r="AN60">
        <v>9</v>
      </c>
      <c r="AO60">
        <v>5</v>
      </c>
      <c r="AP60">
        <v>5</v>
      </c>
      <c r="AQ60">
        <v>2</v>
      </c>
      <c r="AR60">
        <v>9</v>
      </c>
      <c r="AS60">
        <v>9</v>
      </c>
      <c r="AT60">
        <v>1</v>
      </c>
      <c r="AU60">
        <v>5</v>
      </c>
      <c r="AV60">
        <v>2</v>
      </c>
      <c r="AX60" t="s">
        <v>472</v>
      </c>
      <c r="AY60" t="s">
        <v>75</v>
      </c>
      <c r="BA60" t="s">
        <v>473</v>
      </c>
    </row>
    <row r="61" spans="1:53" x14ac:dyDescent="0.3">
      <c r="A61" t="s">
        <v>474</v>
      </c>
      <c r="B61" t="s">
        <v>156</v>
      </c>
      <c r="C61" t="s">
        <v>55</v>
      </c>
      <c r="F61" t="s">
        <v>56</v>
      </c>
      <c r="G61" t="s">
        <v>82</v>
      </c>
      <c r="H61" t="s">
        <v>199</v>
      </c>
      <c r="I61" t="s">
        <v>71</v>
      </c>
      <c r="J61" t="s">
        <v>59</v>
      </c>
      <c r="K61" t="s">
        <v>109</v>
      </c>
      <c r="L61" t="s">
        <v>61</v>
      </c>
      <c r="M61" t="s">
        <v>475</v>
      </c>
      <c r="N61" t="s">
        <v>476</v>
      </c>
      <c r="O61">
        <v>8</v>
      </c>
      <c r="P61">
        <v>9</v>
      </c>
      <c r="Q61">
        <v>9</v>
      </c>
      <c r="R61">
        <v>8</v>
      </c>
      <c r="S61">
        <v>8</v>
      </c>
      <c r="T61">
        <v>6</v>
      </c>
      <c r="U61">
        <v>5</v>
      </c>
      <c r="V61">
        <v>7</v>
      </c>
      <c r="W61">
        <v>5</v>
      </c>
      <c r="X61">
        <v>5</v>
      </c>
      <c r="Y61">
        <v>4</v>
      </c>
      <c r="Z61">
        <v>8</v>
      </c>
      <c r="AA61">
        <v>9</v>
      </c>
      <c r="AC61">
        <v>5</v>
      </c>
      <c r="AD61">
        <v>5</v>
      </c>
      <c r="AE61">
        <v>9</v>
      </c>
      <c r="AF61">
        <v>7</v>
      </c>
      <c r="AG61">
        <v>6</v>
      </c>
      <c r="AH61">
        <v>7</v>
      </c>
      <c r="AI61">
        <v>4</v>
      </c>
      <c r="AJ61">
        <v>4</v>
      </c>
      <c r="AL61">
        <v>4</v>
      </c>
      <c r="AM61">
        <v>9</v>
      </c>
      <c r="AN61">
        <v>7</v>
      </c>
      <c r="AO61">
        <v>4</v>
      </c>
      <c r="AP61">
        <v>4</v>
      </c>
      <c r="AQ61">
        <v>5</v>
      </c>
      <c r="AR61">
        <v>4</v>
      </c>
      <c r="AS61">
        <v>4</v>
      </c>
      <c r="AT61">
        <v>7</v>
      </c>
      <c r="AU61">
        <v>7</v>
      </c>
      <c r="AV61">
        <v>6</v>
      </c>
      <c r="AX61" t="s">
        <v>477</v>
      </c>
      <c r="AY61" t="s">
        <v>75</v>
      </c>
    </row>
    <row r="62" spans="1:53" x14ac:dyDescent="0.3">
      <c r="A62" t="s">
        <v>478</v>
      </c>
      <c r="B62" t="s">
        <v>54</v>
      </c>
      <c r="C62" t="s">
        <v>79</v>
      </c>
      <c r="E62" t="s">
        <v>479</v>
      </c>
      <c r="F62" t="s">
        <v>480</v>
      </c>
      <c r="G62" t="s">
        <v>82</v>
      </c>
      <c r="H62" t="s">
        <v>481</v>
      </c>
      <c r="I62" t="s">
        <v>59</v>
      </c>
      <c r="J62" t="s">
        <v>59</v>
      </c>
      <c r="K62" t="s">
        <v>482</v>
      </c>
      <c r="L62" t="s">
        <v>449</v>
      </c>
      <c r="M62" t="s">
        <v>483</v>
      </c>
      <c r="N62" t="s">
        <v>484</v>
      </c>
      <c r="O62">
        <v>7</v>
      </c>
      <c r="P62">
        <v>10</v>
      </c>
      <c r="Q62">
        <v>10</v>
      </c>
      <c r="R62">
        <v>8</v>
      </c>
      <c r="S62">
        <v>3</v>
      </c>
      <c r="T62">
        <v>7</v>
      </c>
      <c r="U62">
        <v>7</v>
      </c>
      <c r="V62">
        <v>3</v>
      </c>
      <c r="W62">
        <v>2</v>
      </c>
      <c r="X62">
        <v>3</v>
      </c>
      <c r="Y62">
        <v>3</v>
      </c>
      <c r="Z62">
        <v>1</v>
      </c>
      <c r="AA62">
        <v>10</v>
      </c>
      <c r="AB62" t="s">
        <v>485</v>
      </c>
      <c r="AC62">
        <v>1</v>
      </c>
      <c r="AD62">
        <v>5</v>
      </c>
      <c r="AE62">
        <v>7</v>
      </c>
      <c r="AF62">
        <v>2</v>
      </c>
      <c r="AG62">
        <v>2</v>
      </c>
      <c r="AH62">
        <v>9</v>
      </c>
      <c r="AI62">
        <v>3</v>
      </c>
      <c r="AJ62">
        <v>10</v>
      </c>
      <c r="AL62">
        <v>10</v>
      </c>
      <c r="AM62">
        <v>10</v>
      </c>
      <c r="AN62">
        <v>1</v>
      </c>
      <c r="AO62">
        <v>1</v>
      </c>
      <c r="AP62">
        <v>1</v>
      </c>
      <c r="AQ62">
        <v>1</v>
      </c>
      <c r="AR62">
        <v>10</v>
      </c>
      <c r="AS62">
        <v>10</v>
      </c>
      <c r="AT62">
        <v>10</v>
      </c>
      <c r="AU62">
        <v>3</v>
      </c>
      <c r="AV62">
        <v>3</v>
      </c>
      <c r="AX62" t="s">
        <v>486</v>
      </c>
      <c r="AY62" t="s">
        <v>75</v>
      </c>
      <c r="BA62" t="s">
        <v>487</v>
      </c>
    </row>
    <row r="63" spans="1:53" x14ac:dyDescent="0.3">
      <c r="A63" t="s">
        <v>488</v>
      </c>
      <c r="B63" t="s">
        <v>156</v>
      </c>
      <c r="C63" t="s">
        <v>55</v>
      </c>
      <c r="F63" t="s">
        <v>68</v>
      </c>
      <c r="G63" t="s">
        <v>57</v>
      </c>
      <c r="H63" t="s">
        <v>199</v>
      </c>
      <c r="I63" t="s">
        <v>98</v>
      </c>
      <c r="J63" t="s">
        <v>99</v>
      </c>
      <c r="K63" t="s">
        <v>489</v>
      </c>
      <c r="L63" t="s">
        <v>61</v>
      </c>
      <c r="M63" t="s">
        <v>490</v>
      </c>
      <c r="N63" t="s">
        <v>491</v>
      </c>
      <c r="O63">
        <v>1</v>
      </c>
      <c r="P63">
        <v>9</v>
      </c>
      <c r="Q63">
        <v>7</v>
      </c>
      <c r="R63">
        <v>10</v>
      </c>
      <c r="S63">
        <v>10</v>
      </c>
      <c r="T63">
        <v>10</v>
      </c>
      <c r="U63">
        <v>8</v>
      </c>
      <c r="V63">
        <v>7</v>
      </c>
      <c r="W63">
        <v>9</v>
      </c>
      <c r="X63">
        <v>10</v>
      </c>
      <c r="Y63">
        <v>5</v>
      </c>
      <c r="Z63">
        <v>8</v>
      </c>
      <c r="AA63">
        <v>6</v>
      </c>
      <c r="AC63">
        <v>10</v>
      </c>
      <c r="AD63">
        <v>8</v>
      </c>
      <c r="AE63">
        <v>7</v>
      </c>
      <c r="AF63">
        <v>6</v>
      </c>
      <c r="AG63">
        <v>10</v>
      </c>
      <c r="AH63">
        <v>9</v>
      </c>
      <c r="AI63">
        <v>9</v>
      </c>
      <c r="AJ63">
        <v>5</v>
      </c>
      <c r="AL63">
        <v>6</v>
      </c>
      <c r="AM63">
        <v>6</v>
      </c>
      <c r="AN63">
        <v>6</v>
      </c>
      <c r="AO63">
        <v>6</v>
      </c>
      <c r="AP63">
        <v>8</v>
      </c>
      <c r="AQ63">
        <v>9</v>
      </c>
      <c r="AR63">
        <v>2</v>
      </c>
      <c r="AS63">
        <v>9</v>
      </c>
      <c r="AT63">
        <v>6</v>
      </c>
      <c r="AU63">
        <v>9</v>
      </c>
      <c r="AV63">
        <v>9</v>
      </c>
      <c r="AX63" t="s">
        <v>492</v>
      </c>
      <c r="AY63" t="s">
        <v>75</v>
      </c>
    </row>
    <row r="64" spans="1:53" x14ac:dyDescent="0.3">
      <c r="A64" t="s">
        <v>493</v>
      </c>
      <c r="B64" t="s">
        <v>156</v>
      </c>
      <c r="C64" t="s">
        <v>55</v>
      </c>
      <c r="F64" t="s">
        <v>97</v>
      </c>
      <c r="G64" t="s">
        <v>82</v>
      </c>
      <c r="H64" t="s">
        <v>419</v>
      </c>
      <c r="I64" t="s">
        <v>71</v>
      </c>
      <c r="J64" t="s">
        <v>99</v>
      </c>
      <c r="K64" t="s">
        <v>494</v>
      </c>
      <c r="L64" t="s">
        <v>320</v>
      </c>
      <c r="M64" t="s">
        <v>152</v>
      </c>
      <c r="N64" t="s">
        <v>152</v>
      </c>
      <c r="O64">
        <v>8</v>
      </c>
      <c r="P64">
        <v>9</v>
      </c>
      <c r="Q64">
        <v>9</v>
      </c>
      <c r="R64">
        <v>10</v>
      </c>
      <c r="S64">
        <v>7</v>
      </c>
      <c r="T64">
        <v>9</v>
      </c>
      <c r="U64">
        <v>8</v>
      </c>
      <c r="V64">
        <v>8</v>
      </c>
      <c r="W64">
        <v>9</v>
      </c>
      <c r="X64">
        <v>9</v>
      </c>
      <c r="Y64">
        <v>9</v>
      </c>
      <c r="Z64">
        <v>9</v>
      </c>
      <c r="AA64">
        <v>8</v>
      </c>
      <c r="AC64">
        <v>9</v>
      </c>
      <c r="AD64">
        <v>8</v>
      </c>
      <c r="AE64">
        <v>10</v>
      </c>
      <c r="AF64">
        <v>9</v>
      </c>
      <c r="AG64">
        <v>7</v>
      </c>
      <c r="AH64">
        <v>7</v>
      </c>
      <c r="AI64">
        <v>7</v>
      </c>
      <c r="AJ64">
        <v>8</v>
      </c>
      <c r="AL64">
        <v>8</v>
      </c>
      <c r="AM64">
        <v>10</v>
      </c>
      <c r="AN64">
        <v>9</v>
      </c>
      <c r="AO64">
        <v>8</v>
      </c>
      <c r="AP64">
        <v>8</v>
      </c>
      <c r="AQ64">
        <v>8</v>
      </c>
      <c r="AR64">
        <v>8</v>
      </c>
      <c r="AS64">
        <v>8</v>
      </c>
      <c r="AT64">
        <v>9</v>
      </c>
      <c r="AU64">
        <v>8</v>
      </c>
      <c r="AV64">
        <v>8</v>
      </c>
      <c r="AX64" t="s">
        <v>334</v>
      </c>
      <c r="AY64" t="s">
        <v>495</v>
      </c>
      <c r="AZ64" t="s">
        <v>496</v>
      </c>
    </row>
    <row r="65" spans="1:54" x14ac:dyDescent="0.3">
      <c r="A65" t="s">
        <v>497</v>
      </c>
      <c r="B65" t="s">
        <v>67</v>
      </c>
      <c r="C65" t="s">
        <v>95</v>
      </c>
      <c r="D65" t="s">
        <v>166</v>
      </c>
      <c r="F65" t="s">
        <v>247</v>
      </c>
      <c r="G65" t="s">
        <v>57</v>
      </c>
      <c r="H65" t="s">
        <v>498</v>
      </c>
      <c r="I65" t="s">
        <v>84</v>
      </c>
      <c r="J65" t="s">
        <v>120</v>
      </c>
      <c r="K65" t="s">
        <v>499</v>
      </c>
      <c r="L65" t="s">
        <v>240</v>
      </c>
      <c r="M65" t="s">
        <v>500</v>
      </c>
      <c r="N65" t="s">
        <v>501</v>
      </c>
      <c r="O65">
        <v>6</v>
      </c>
      <c r="P65">
        <v>8</v>
      </c>
      <c r="Q65">
        <v>6</v>
      </c>
      <c r="R65">
        <v>8</v>
      </c>
      <c r="S65">
        <v>10</v>
      </c>
      <c r="T65">
        <v>10</v>
      </c>
      <c r="U65">
        <v>2</v>
      </c>
      <c r="V65">
        <v>3</v>
      </c>
      <c r="W65">
        <v>10</v>
      </c>
      <c r="X65">
        <v>7</v>
      </c>
      <c r="Y65">
        <v>7</v>
      </c>
      <c r="Z65">
        <v>7</v>
      </c>
      <c r="AA65">
        <v>9</v>
      </c>
      <c r="AC65">
        <v>8</v>
      </c>
      <c r="AD65">
        <v>8</v>
      </c>
      <c r="AE65">
        <v>5</v>
      </c>
      <c r="AF65">
        <v>5</v>
      </c>
      <c r="AG65">
        <v>7</v>
      </c>
      <c r="AH65">
        <v>7</v>
      </c>
      <c r="AI65">
        <v>7</v>
      </c>
      <c r="AJ65">
        <v>3</v>
      </c>
      <c r="AL65">
        <v>8</v>
      </c>
      <c r="AM65">
        <v>7</v>
      </c>
      <c r="AN65">
        <v>4</v>
      </c>
      <c r="AO65">
        <v>5</v>
      </c>
      <c r="AP65">
        <v>7</v>
      </c>
      <c r="AR65">
        <v>5</v>
      </c>
      <c r="AS65">
        <v>7</v>
      </c>
      <c r="AT65">
        <v>7</v>
      </c>
      <c r="AU65">
        <v>7</v>
      </c>
      <c r="AV65">
        <v>5</v>
      </c>
      <c r="AX65" t="s">
        <v>502</v>
      </c>
      <c r="AY65" t="s">
        <v>104</v>
      </c>
    </row>
    <row r="66" spans="1:54" x14ac:dyDescent="0.3">
      <c r="A66" t="s">
        <v>503</v>
      </c>
      <c r="B66" t="s">
        <v>156</v>
      </c>
      <c r="C66" t="s">
        <v>79</v>
      </c>
      <c r="E66" t="s">
        <v>423</v>
      </c>
      <c r="F66" t="s">
        <v>314</v>
      </c>
      <c r="G66" t="s">
        <v>82</v>
      </c>
      <c r="H66" t="s">
        <v>395</v>
      </c>
      <c r="I66" t="s">
        <v>70</v>
      </c>
      <c r="J66" t="s">
        <v>71</v>
      </c>
      <c r="K66" t="s">
        <v>504</v>
      </c>
      <c r="L66" t="s">
        <v>344</v>
      </c>
      <c r="M66" t="s">
        <v>152</v>
      </c>
      <c r="N66" t="s">
        <v>505</v>
      </c>
      <c r="O66">
        <v>8</v>
      </c>
      <c r="P66">
        <v>10</v>
      </c>
      <c r="Q66">
        <v>7</v>
      </c>
      <c r="R66">
        <v>6</v>
      </c>
      <c r="S66">
        <v>3</v>
      </c>
      <c r="T66">
        <v>8</v>
      </c>
      <c r="U66">
        <v>5</v>
      </c>
      <c r="V66">
        <v>5</v>
      </c>
      <c r="W66">
        <v>7</v>
      </c>
      <c r="X66">
        <v>2</v>
      </c>
      <c r="Y66">
        <v>6</v>
      </c>
      <c r="Z66">
        <v>8</v>
      </c>
      <c r="AA66">
        <v>6</v>
      </c>
      <c r="AC66">
        <v>8</v>
      </c>
      <c r="AD66">
        <v>9</v>
      </c>
      <c r="AE66">
        <v>5</v>
      </c>
      <c r="AF66">
        <v>8</v>
      </c>
      <c r="AG66">
        <v>9</v>
      </c>
      <c r="AH66">
        <v>4</v>
      </c>
      <c r="AI66">
        <v>5</v>
      </c>
      <c r="AJ66">
        <v>5</v>
      </c>
      <c r="AL66">
        <v>9</v>
      </c>
      <c r="AM66">
        <v>8</v>
      </c>
      <c r="AN66">
        <v>8</v>
      </c>
      <c r="AO66">
        <v>6</v>
      </c>
      <c r="AP66">
        <v>5</v>
      </c>
      <c r="AQ66">
        <v>2</v>
      </c>
      <c r="AR66">
        <v>5</v>
      </c>
      <c r="AS66">
        <v>9</v>
      </c>
      <c r="AT66">
        <v>6</v>
      </c>
      <c r="AU66">
        <v>7</v>
      </c>
      <c r="AV66">
        <v>4</v>
      </c>
      <c r="AX66" t="s">
        <v>506</v>
      </c>
      <c r="AY66" t="s">
        <v>104</v>
      </c>
    </row>
    <row r="67" spans="1:54" x14ac:dyDescent="0.3">
      <c r="A67" t="s">
        <v>507</v>
      </c>
      <c r="B67" t="s">
        <v>156</v>
      </c>
      <c r="C67" t="s">
        <v>55</v>
      </c>
      <c r="F67" t="s">
        <v>68</v>
      </c>
      <c r="G67" t="s">
        <v>82</v>
      </c>
      <c r="H67" t="s">
        <v>58</v>
      </c>
      <c r="I67" t="s">
        <v>71</v>
      </c>
      <c r="J67" t="s">
        <v>71</v>
      </c>
      <c r="K67" t="s">
        <v>508</v>
      </c>
      <c r="L67" t="s">
        <v>110</v>
      </c>
      <c r="M67" t="s">
        <v>152</v>
      </c>
      <c r="N67" t="s">
        <v>509</v>
      </c>
      <c r="O67">
        <v>10</v>
      </c>
      <c r="P67">
        <v>10</v>
      </c>
      <c r="Q67">
        <v>10</v>
      </c>
      <c r="R67">
        <v>10</v>
      </c>
      <c r="S67">
        <v>5</v>
      </c>
      <c r="T67">
        <v>7</v>
      </c>
      <c r="U67">
        <v>5</v>
      </c>
      <c r="V67">
        <v>10</v>
      </c>
      <c r="W67">
        <v>7</v>
      </c>
      <c r="X67">
        <v>6</v>
      </c>
      <c r="Y67">
        <v>7</v>
      </c>
      <c r="Z67">
        <v>9</v>
      </c>
      <c r="AA67">
        <v>10</v>
      </c>
      <c r="AC67">
        <v>10</v>
      </c>
      <c r="AD67">
        <v>10</v>
      </c>
      <c r="AE67">
        <v>6</v>
      </c>
      <c r="AF67">
        <v>7</v>
      </c>
      <c r="AG67">
        <v>5</v>
      </c>
      <c r="AH67">
        <v>3</v>
      </c>
      <c r="AI67">
        <v>3</v>
      </c>
      <c r="AJ67">
        <v>3</v>
      </c>
      <c r="AL67">
        <v>10</v>
      </c>
      <c r="AM67">
        <v>10</v>
      </c>
      <c r="AN67">
        <v>10</v>
      </c>
      <c r="AO67">
        <v>10</v>
      </c>
      <c r="AP67">
        <v>6</v>
      </c>
      <c r="AQ67">
        <v>10</v>
      </c>
      <c r="AR67">
        <v>5</v>
      </c>
      <c r="AS67">
        <v>5</v>
      </c>
      <c r="AT67">
        <v>5</v>
      </c>
      <c r="AU67">
        <v>3</v>
      </c>
      <c r="AV67">
        <v>3</v>
      </c>
      <c r="AX67" t="s">
        <v>91</v>
      </c>
      <c r="AY67" t="s">
        <v>75</v>
      </c>
    </row>
    <row r="68" spans="1:54" x14ac:dyDescent="0.3">
      <c r="A68" t="s">
        <v>510</v>
      </c>
      <c r="B68" t="s">
        <v>156</v>
      </c>
      <c r="C68" t="s">
        <v>55</v>
      </c>
      <c r="F68" t="s">
        <v>56</v>
      </c>
      <c r="G68" t="s">
        <v>82</v>
      </c>
      <c r="H68" t="s">
        <v>437</v>
      </c>
      <c r="I68" t="s">
        <v>71</v>
      </c>
      <c r="J68" t="s">
        <v>71</v>
      </c>
      <c r="K68" t="s">
        <v>511</v>
      </c>
      <c r="L68" t="s">
        <v>61</v>
      </c>
      <c r="M68" t="s">
        <v>152</v>
      </c>
      <c r="N68" t="s">
        <v>152</v>
      </c>
      <c r="O68">
        <v>9</v>
      </c>
      <c r="P68">
        <v>9</v>
      </c>
      <c r="Q68">
        <v>9</v>
      </c>
      <c r="R68">
        <v>8</v>
      </c>
      <c r="S68">
        <v>9</v>
      </c>
      <c r="T68">
        <v>5</v>
      </c>
      <c r="U68">
        <v>5</v>
      </c>
      <c r="V68">
        <v>9</v>
      </c>
      <c r="W68">
        <v>9</v>
      </c>
      <c r="X68">
        <v>9</v>
      </c>
      <c r="Y68">
        <v>9</v>
      </c>
      <c r="Z68">
        <v>7</v>
      </c>
      <c r="AA68">
        <v>5</v>
      </c>
      <c r="AC68">
        <v>5</v>
      </c>
      <c r="AD68">
        <v>10</v>
      </c>
      <c r="AE68">
        <v>8</v>
      </c>
      <c r="AF68">
        <v>9</v>
      </c>
      <c r="AG68">
        <v>9</v>
      </c>
      <c r="AH68">
        <v>8</v>
      </c>
      <c r="AI68">
        <v>8</v>
      </c>
      <c r="AJ68">
        <v>8</v>
      </c>
      <c r="AL68">
        <v>9</v>
      </c>
      <c r="AM68">
        <v>10</v>
      </c>
      <c r="AN68">
        <v>10</v>
      </c>
      <c r="AO68">
        <v>8</v>
      </c>
      <c r="AP68">
        <v>10</v>
      </c>
      <c r="AQ68">
        <v>5</v>
      </c>
      <c r="AR68">
        <v>5</v>
      </c>
      <c r="AS68">
        <v>5</v>
      </c>
      <c r="AT68">
        <v>5</v>
      </c>
      <c r="AU68">
        <v>8</v>
      </c>
      <c r="AV68">
        <v>5</v>
      </c>
      <c r="AX68" t="s">
        <v>512</v>
      </c>
      <c r="AY68" t="s">
        <v>75</v>
      </c>
    </row>
    <row r="69" spans="1:54" x14ac:dyDescent="0.3">
      <c r="A69" t="s">
        <v>513</v>
      </c>
      <c r="B69" t="s">
        <v>78</v>
      </c>
      <c r="C69" t="s">
        <v>95</v>
      </c>
      <c r="D69" t="s">
        <v>157</v>
      </c>
      <c r="F69" t="s">
        <v>514</v>
      </c>
      <c r="G69" t="s">
        <v>82</v>
      </c>
      <c r="H69" t="s">
        <v>168</v>
      </c>
      <c r="I69" t="s">
        <v>98</v>
      </c>
      <c r="J69" t="s">
        <v>515</v>
      </c>
      <c r="K69" t="s">
        <v>516</v>
      </c>
      <c r="L69" t="s">
        <v>151</v>
      </c>
      <c r="M69" t="s">
        <v>152</v>
      </c>
      <c r="N69" t="s">
        <v>517</v>
      </c>
      <c r="O69">
        <v>8</v>
      </c>
      <c r="P69">
        <v>10</v>
      </c>
      <c r="Q69">
        <v>8</v>
      </c>
      <c r="R69">
        <v>8</v>
      </c>
      <c r="S69">
        <v>7</v>
      </c>
      <c r="T69">
        <v>8</v>
      </c>
      <c r="U69">
        <v>8</v>
      </c>
      <c r="V69">
        <v>8</v>
      </c>
      <c r="W69">
        <v>10</v>
      </c>
      <c r="X69">
        <v>6</v>
      </c>
      <c r="Y69">
        <v>9</v>
      </c>
      <c r="Z69">
        <v>9</v>
      </c>
      <c r="AA69">
        <v>7</v>
      </c>
      <c r="AB69" t="s">
        <v>518</v>
      </c>
      <c r="AC69">
        <v>5</v>
      </c>
      <c r="AD69">
        <v>10</v>
      </c>
      <c r="AE69">
        <v>4</v>
      </c>
      <c r="AF69">
        <v>7</v>
      </c>
      <c r="AG69">
        <v>5</v>
      </c>
      <c r="AH69">
        <v>7</v>
      </c>
      <c r="AI69">
        <v>8</v>
      </c>
      <c r="AJ69">
        <v>7</v>
      </c>
      <c r="AL69">
        <v>8</v>
      </c>
      <c r="AM69">
        <v>8</v>
      </c>
      <c r="AN69">
        <v>5</v>
      </c>
      <c r="AO69">
        <v>2</v>
      </c>
      <c r="AP69">
        <v>8</v>
      </c>
      <c r="AR69">
        <v>7</v>
      </c>
      <c r="AS69">
        <v>7</v>
      </c>
      <c r="AT69">
        <v>3</v>
      </c>
      <c r="AU69">
        <v>7</v>
      </c>
      <c r="AV69">
        <v>2</v>
      </c>
      <c r="AX69" t="s">
        <v>492</v>
      </c>
      <c r="AY69" t="s">
        <v>75</v>
      </c>
    </row>
    <row r="70" spans="1:54" x14ac:dyDescent="0.3">
      <c r="A70" t="s">
        <v>519</v>
      </c>
      <c r="B70" t="s">
        <v>67</v>
      </c>
      <c r="C70" t="s">
        <v>95</v>
      </c>
      <c r="D70" t="s">
        <v>520</v>
      </c>
      <c r="F70" t="s">
        <v>400</v>
      </c>
      <c r="G70" t="s">
        <v>57</v>
      </c>
      <c r="H70" t="s">
        <v>107</v>
      </c>
      <c r="I70" t="s">
        <v>169</v>
      </c>
      <c r="J70" t="s">
        <v>169</v>
      </c>
      <c r="K70" t="s">
        <v>521</v>
      </c>
      <c r="L70" t="s">
        <v>203</v>
      </c>
      <c r="M70" t="s">
        <v>390</v>
      </c>
      <c r="N70" t="s">
        <v>372</v>
      </c>
      <c r="O70">
        <v>10</v>
      </c>
      <c r="P70">
        <v>10</v>
      </c>
      <c r="Q70">
        <v>10</v>
      </c>
      <c r="R70">
        <v>10</v>
      </c>
      <c r="S70">
        <v>10</v>
      </c>
      <c r="T70">
        <v>10</v>
      </c>
      <c r="U70">
        <v>10</v>
      </c>
      <c r="V70">
        <v>10</v>
      </c>
      <c r="W70">
        <v>10</v>
      </c>
      <c r="X70">
        <v>9</v>
      </c>
      <c r="Y70">
        <v>10</v>
      </c>
      <c r="Z70">
        <v>9</v>
      </c>
      <c r="AA70">
        <v>10</v>
      </c>
      <c r="AC70">
        <v>3</v>
      </c>
      <c r="AD70">
        <v>3</v>
      </c>
      <c r="AE70">
        <v>5</v>
      </c>
      <c r="AF70">
        <v>5</v>
      </c>
      <c r="AG70">
        <v>5</v>
      </c>
      <c r="AH70">
        <v>5</v>
      </c>
      <c r="AI70">
        <v>5</v>
      </c>
      <c r="AJ70">
        <v>5</v>
      </c>
      <c r="AL70">
        <v>10</v>
      </c>
      <c r="AM70">
        <v>10</v>
      </c>
      <c r="AN70">
        <v>10</v>
      </c>
      <c r="AO70">
        <v>5</v>
      </c>
      <c r="AP70">
        <v>5</v>
      </c>
      <c r="AQ70">
        <v>1</v>
      </c>
      <c r="AR70">
        <v>8</v>
      </c>
      <c r="AS70">
        <v>8</v>
      </c>
      <c r="AT70">
        <v>8</v>
      </c>
      <c r="AU70">
        <v>8</v>
      </c>
      <c r="AV70">
        <v>1</v>
      </c>
      <c r="AX70" t="s">
        <v>522</v>
      </c>
      <c r="AY70" t="s">
        <v>75</v>
      </c>
    </row>
    <row r="71" spans="1:54" x14ac:dyDescent="0.3">
      <c r="A71" t="s">
        <v>523</v>
      </c>
      <c r="B71" t="s">
        <v>156</v>
      </c>
      <c r="C71" t="s">
        <v>79</v>
      </c>
      <c r="E71" t="s">
        <v>479</v>
      </c>
      <c r="F71" t="s">
        <v>56</v>
      </c>
      <c r="G71" t="s">
        <v>82</v>
      </c>
      <c r="H71" t="s">
        <v>159</v>
      </c>
      <c r="I71" t="s">
        <v>169</v>
      </c>
      <c r="J71" t="s">
        <v>99</v>
      </c>
      <c r="K71" t="s">
        <v>524</v>
      </c>
      <c r="L71" t="s">
        <v>240</v>
      </c>
      <c r="M71" t="s">
        <v>152</v>
      </c>
      <c r="N71" t="s">
        <v>525</v>
      </c>
      <c r="O71">
        <v>10</v>
      </c>
      <c r="P71">
        <v>9</v>
      </c>
      <c r="Q71">
        <v>9</v>
      </c>
      <c r="R71">
        <v>10</v>
      </c>
      <c r="S71">
        <v>8</v>
      </c>
      <c r="T71">
        <v>7</v>
      </c>
      <c r="U71">
        <v>7</v>
      </c>
      <c r="V71">
        <v>10</v>
      </c>
      <c r="W71">
        <v>9</v>
      </c>
      <c r="X71">
        <v>10</v>
      </c>
      <c r="Y71">
        <v>9</v>
      </c>
      <c r="Z71">
        <v>10</v>
      </c>
      <c r="AA71">
        <v>8</v>
      </c>
      <c r="AC71">
        <v>10</v>
      </c>
      <c r="AD71">
        <v>8</v>
      </c>
      <c r="AE71">
        <v>9</v>
      </c>
      <c r="AF71">
        <v>7</v>
      </c>
      <c r="AG71">
        <v>9</v>
      </c>
      <c r="AH71">
        <v>8</v>
      </c>
      <c r="AI71">
        <v>9</v>
      </c>
      <c r="AJ71">
        <v>7</v>
      </c>
      <c r="AL71">
        <v>10</v>
      </c>
      <c r="AM71">
        <v>9</v>
      </c>
      <c r="AN71">
        <v>10</v>
      </c>
      <c r="AO71">
        <v>10</v>
      </c>
      <c r="AP71">
        <v>9</v>
      </c>
      <c r="AR71">
        <v>9</v>
      </c>
      <c r="AS71">
        <v>4</v>
      </c>
      <c r="AT71">
        <v>5</v>
      </c>
      <c r="AU71">
        <v>3</v>
      </c>
      <c r="AV71">
        <v>4</v>
      </c>
      <c r="AX71" t="s">
        <v>526</v>
      </c>
      <c r="AY71" t="s">
        <v>75</v>
      </c>
      <c r="BA71" t="s">
        <v>527</v>
      </c>
    </row>
    <row r="72" spans="1:54" ht="43.2" x14ac:dyDescent="0.3">
      <c r="A72" t="s">
        <v>528</v>
      </c>
      <c r="B72" t="s">
        <v>78</v>
      </c>
      <c r="C72" t="s">
        <v>79</v>
      </c>
      <c r="E72" t="s">
        <v>80</v>
      </c>
      <c r="F72" t="s">
        <v>529</v>
      </c>
      <c r="G72" t="s">
        <v>57</v>
      </c>
      <c r="H72" t="s">
        <v>269</v>
      </c>
      <c r="I72" t="s">
        <v>530</v>
      </c>
      <c r="J72" t="s">
        <v>531</v>
      </c>
      <c r="K72" t="s">
        <v>532</v>
      </c>
      <c r="L72" t="s">
        <v>533</v>
      </c>
      <c r="M72" t="s">
        <v>534</v>
      </c>
      <c r="N72" t="s">
        <v>535</v>
      </c>
      <c r="O72">
        <v>5</v>
      </c>
      <c r="P72">
        <v>10</v>
      </c>
      <c r="Q72">
        <v>7</v>
      </c>
      <c r="R72">
        <v>7</v>
      </c>
      <c r="S72">
        <v>5</v>
      </c>
      <c r="T72">
        <v>10</v>
      </c>
      <c r="U72">
        <v>7</v>
      </c>
      <c r="V72">
        <v>7</v>
      </c>
      <c r="W72">
        <v>10</v>
      </c>
      <c r="X72">
        <v>10</v>
      </c>
      <c r="Y72">
        <v>7</v>
      </c>
      <c r="Z72">
        <v>7</v>
      </c>
      <c r="AA72">
        <v>5</v>
      </c>
      <c r="AB72" t="s">
        <v>536</v>
      </c>
      <c r="AC72">
        <v>5</v>
      </c>
      <c r="AD72">
        <v>5</v>
      </c>
      <c r="AE72">
        <v>5</v>
      </c>
      <c r="AF72">
        <v>7</v>
      </c>
      <c r="AG72">
        <v>7</v>
      </c>
      <c r="AH72">
        <v>5</v>
      </c>
      <c r="AI72">
        <v>10</v>
      </c>
      <c r="AJ72">
        <v>5</v>
      </c>
      <c r="AK72" t="s">
        <v>537</v>
      </c>
      <c r="AL72">
        <v>10</v>
      </c>
      <c r="AM72">
        <v>5</v>
      </c>
      <c r="AN72">
        <v>7</v>
      </c>
      <c r="AO72">
        <v>5</v>
      </c>
      <c r="AP72">
        <v>7</v>
      </c>
      <c r="AQ72">
        <v>5</v>
      </c>
      <c r="AR72">
        <v>1</v>
      </c>
      <c r="AS72">
        <v>7</v>
      </c>
      <c r="AT72">
        <v>5</v>
      </c>
      <c r="AU72">
        <v>5</v>
      </c>
      <c r="AV72">
        <v>1</v>
      </c>
      <c r="AW72" t="s">
        <v>538</v>
      </c>
      <c r="AX72" t="s">
        <v>539</v>
      </c>
      <c r="AY72" t="s">
        <v>104</v>
      </c>
      <c r="BA72" t="s">
        <v>540</v>
      </c>
      <c r="BB72" s="1" t="s">
        <v>541</v>
      </c>
    </row>
    <row r="73" spans="1:54" x14ac:dyDescent="0.3">
      <c r="A73" t="s">
        <v>542</v>
      </c>
      <c r="B73" t="s">
        <v>78</v>
      </c>
      <c r="C73" t="s">
        <v>95</v>
      </c>
      <c r="D73" t="s">
        <v>235</v>
      </c>
      <c r="F73" t="s">
        <v>56</v>
      </c>
      <c r="G73" t="s">
        <v>57</v>
      </c>
      <c r="H73" t="s">
        <v>543</v>
      </c>
      <c r="I73" t="s">
        <v>98</v>
      </c>
      <c r="J73" t="s">
        <v>175</v>
      </c>
      <c r="K73" t="s">
        <v>544</v>
      </c>
      <c r="L73" t="s">
        <v>110</v>
      </c>
      <c r="M73" t="s">
        <v>545</v>
      </c>
      <c r="N73" t="s">
        <v>546</v>
      </c>
      <c r="O73">
        <v>10</v>
      </c>
      <c r="P73">
        <v>10</v>
      </c>
      <c r="Q73">
        <v>10</v>
      </c>
      <c r="R73">
        <v>10</v>
      </c>
      <c r="S73">
        <v>10</v>
      </c>
      <c r="T73">
        <v>10</v>
      </c>
      <c r="U73">
        <v>10</v>
      </c>
      <c r="V73">
        <v>5</v>
      </c>
      <c r="W73">
        <v>10</v>
      </c>
      <c r="X73">
        <v>9</v>
      </c>
      <c r="Y73">
        <v>9</v>
      </c>
      <c r="Z73">
        <v>9</v>
      </c>
      <c r="AA73">
        <v>6</v>
      </c>
      <c r="AC73">
        <v>6</v>
      </c>
      <c r="AD73">
        <v>9</v>
      </c>
      <c r="AE73">
        <v>9</v>
      </c>
      <c r="AF73">
        <v>9</v>
      </c>
      <c r="AG73">
        <v>6</v>
      </c>
      <c r="AH73">
        <v>7</v>
      </c>
      <c r="AI73">
        <v>7</v>
      </c>
      <c r="AJ73">
        <v>6</v>
      </c>
      <c r="AL73">
        <v>6</v>
      </c>
      <c r="AM73">
        <v>5</v>
      </c>
      <c r="AN73">
        <v>5</v>
      </c>
      <c r="AO73">
        <v>5</v>
      </c>
      <c r="AP73">
        <v>8</v>
      </c>
      <c r="AQ73">
        <v>6</v>
      </c>
      <c r="AR73">
        <v>9</v>
      </c>
      <c r="AS73">
        <v>9</v>
      </c>
      <c r="AT73">
        <v>6</v>
      </c>
      <c r="AU73">
        <v>4</v>
      </c>
      <c r="AV73">
        <v>4</v>
      </c>
      <c r="AX73" t="s">
        <v>547</v>
      </c>
      <c r="AY73" t="s">
        <v>548</v>
      </c>
      <c r="AZ73" t="s">
        <v>549</v>
      </c>
      <c r="BA73" t="s">
        <v>550</v>
      </c>
    </row>
    <row r="74" spans="1:54" x14ac:dyDescent="0.3">
      <c r="A74" t="s">
        <v>551</v>
      </c>
      <c r="B74" t="s">
        <v>156</v>
      </c>
      <c r="C74" t="s">
        <v>95</v>
      </c>
      <c r="D74" t="s">
        <v>157</v>
      </c>
      <c r="F74" t="s">
        <v>97</v>
      </c>
      <c r="G74" t="s">
        <v>118</v>
      </c>
      <c r="H74" t="s">
        <v>552</v>
      </c>
      <c r="I74" t="s">
        <v>283</v>
      </c>
      <c r="K74" t="s">
        <v>553</v>
      </c>
      <c r="L74" t="s">
        <v>151</v>
      </c>
      <c r="M74" t="s">
        <v>554</v>
      </c>
      <c r="N74" t="s">
        <v>555</v>
      </c>
      <c r="O74">
        <v>7</v>
      </c>
      <c r="P74">
        <v>7</v>
      </c>
      <c r="Q74">
        <v>7</v>
      </c>
      <c r="R74">
        <v>6</v>
      </c>
      <c r="S74">
        <v>5</v>
      </c>
      <c r="T74">
        <v>8</v>
      </c>
      <c r="U74">
        <v>8</v>
      </c>
      <c r="V74">
        <v>5</v>
      </c>
      <c r="W74">
        <v>8</v>
      </c>
      <c r="X74">
        <v>5</v>
      </c>
      <c r="Y74">
        <v>5</v>
      </c>
      <c r="Z74">
        <v>5</v>
      </c>
      <c r="AA74">
        <v>5</v>
      </c>
      <c r="AC74">
        <v>6</v>
      </c>
      <c r="AD74">
        <v>7</v>
      </c>
      <c r="AE74">
        <v>8</v>
      </c>
      <c r="AF74">
        <v>7</v>
      </c>
      <c r="AG74">
        <v>7</v>
      </c>
      <c r="AH74">
        <v>7</v>
      </c>
      <c r="AI74">
        <v>6</v>
      </c>
      <c r="AJ74">
        <v>6</v>
      </c>
      <c r="AL74">
        <v>5</v>
      </c>
      <c r="AM74">
        <v>7</v>
      </c>
      <c r="AN74">
        <v>7</v>
      </c>
      <c r="AO74">
        <v>4</v>
      </c>
      <c r="AP74">
        <v>6</v>
      </c>
      <c r="AQ74">
        <v>5</v>
      </c>
      <c r="AR74">
        <v>6</v>
      </c>
      <c r="AS74">
        <v>5</v>
      </c>
      <c r="AT74">
        <v>3</v>
      </c>
      <c r="AU74">
        <v>7</v>
      </c>
      <c r="AV74">
        <v>5</v>
      </c>
      <c r="AX74" t="s">
        <v>556</v>
      </c>
    </row>
    <row r="75" spans="1:54" x14ac:dyDescent="0.3">
      <c r="A75" t="s">
        <v>557</v>
      </c>
      <c r="B75" t="s">
        <v>67</v>
      </c>
      <c r="C75" t="s">
        <v>79</v>
      </c>
      <c r="E75" t="s">
        <v>80</v>
      </c>
      <c r="F75" t="s">
        <v>81</v>
      </c>
      <c r="G75" t="s">
        <v>82</v>
      </c>
      <c r="H75" t="s">
        <v>419</v>
      </c>
      <c r="I75" t="s">
        <v>238</v>
      </c>
      <c r="J75" t="s">
        <v>350</v>
      </c>
      <c r="K75" t="s">
        <v>558</v>
      </c>
      <c r="L75" t="s">
        <v>110</v>
      </c>
      <c r="M75" t="s">
        <v>152</v>
      </c>
      <c r="N75" t="s">
        <v>559</v>
      </c>
      <c r="O75">
        <v>10</v>
      </c>
      <c r="P75">
        <v>7</v>
      </c>
      <c r="Q75">
        <v>8</v>
      </c>
      <c r="R75">
        <v>8</v>
      </c>
      <c r="S75">
        <v>6</v>
      </c>
      <c r="T75">
        <v>7</v>
      </c>
      <c r="U75">
        <v>7</v>
      </c>
      <c r="V75">
        <v>9</v>
      </c>
      <c r="W75">
        <v>4</v>
      </c>
      <c r="X75">
        <v>6</v>
      </c>
      <c r="Y75">
        <v>5</v>
      </c>
      <c r="Z75">
        <v>5</v>
      </c>
      <c r="AA75">
        <v>6</v>
      </c>
      <c r="AC75">
        <v>4</v>
      </c>
      <c r="AD75">
        <v>8</v>
      </c>
      <c r="AE75">
        <v>7</v>
      </c>
      <c r="AF75">
        <v>5</v>
      </c>
      <c r="AG75">
        <v>8</v>
      </c>
      <c r="AH75">
        <v>5</v>
      </c>
      <c r="AI75">
        <v>5</v>
      </c>
      <c r="AJ75">
        <v>9</v>
      </c>
      <c r="AL75">
        <v>8</v>
      </c>
      <c r="AM75">
        <v>8</v>
      </c>
      <c r="AN75">
        <v>4</v>
      </c>
      <c r="AO75">
        <v>7</v>
      </c>
      <c r="AP75">
        <v>6</v>
      </c>
      <c r="AQ75">
        <v>4</v>
      </c>
      <c r="AR75">
        <v>3</v>
      </c>
      <c r="AS75">
        <v>7</v>
      </c>
      <c r="AT75">
        <v>1</v>
      </c>
      <c r="AU75">
        <v>5</v>
      </c>
      <c r="AV75">
        <v>3</v>
      </c>
      <c r="AX75" t="s">
        <v>560</v>
      </c>
      <c r="AY75" t="s">
        <v>104</v>
      </c>
    </row>
    <row r="76" spans="1:54" x14ac:dyDescent="0.3">
      <c r="A76" t="s">
        <v>561</v>
      </c>
      <c r="B76" t="s">
        <v>156</v>
      </c>
      <c r="C76" t="s">
        <v>55</v>
      </c>
      <c r="F76" t="s">
        <v>56</v>
      </c>
      <c r="G76" t="s">
        <v>57</v>
      </c>
      <c r="H76" t="s">
        <v>58</v>
      </c>
      <c r="I76" t="s">
        <v>71</v>
      </c>
      <c r="J76" t="s">
        <v>71</v>
      </c>
      <c r="K76" t="s">
        <v>562</v>
      </c>
      <c r="L76" t="s">
        <v>110</v>
      </c>
      <c r="M76" t="s">
        <v>152</v>
      </c>
      <c r="N76" t="s">
        <v>152</v>
      </c>
      <c r="O76">
        <v>8</v>
      </c>
      <c r="P76">
        <v>6</v>
      </c>
      <c r="Q76">
        <v>7</v>
      </c>
      <c r="R76">
        <v>9</v>
      </c>
      <c r="S76">
        <v>10</v>
      </c>
      <c r="T76">
        <v>6</v>
      </c>
      <c r="U76">
        <v>9</v>
      </c>
      <c r="V76">
        <v>8</v>
      </c>
      <c r="W76">
        <v>9</v>
      </c>
      <c r="X76">
        <v>4</v>
      </c>
      <c r="Y76">
        <v>6</v>
      </c>
      <c r="Z76">
        <v>4</v>
      </c>
      <c r="AA76">
        <v>2</v>
      </c>
      <c r="AC76">
        <v>10</v>
      </c>
      <c r="AD76">
        <v>6</v>
      </c>
      <c r="AE76">
        <v>8</v>
      </c>
      <c r="AF76">
        <v>9</v>
      </c>
      <c r="AG76">
        <v>10</v>
      </c>
      <c r="AH76">
        <v>7</v>
      </c>
      <c r="AI76">
        <v>3</v>
      </c>
      <c r="AJ76">
        <v>5</v>
      </c>
      <c r="AL76">
        <v>9</v>
      </c>
      <c r="AM76">
        <v>10</v>
      </c>
      <c r="AN76">
        <v>9</v>
      </c>
      <c r="AO76">
        <v>5</v>
      </c>
      <c r="AP76">
        <v>7</v>
      </c>
      <c r="AQ76">
        <v>3</v>
      </c>
      <c r="AR76">
        <v>3</v>
      </c>
      <c r="AS76">
        <v>6</v>
      </c>
      <c r="AT76">
        <v>3</v>
      </c>
      <c r="AU76">
        <v>5</v>
      </c>
      <c r="AV76">
        <v>2</v>
      </c>
      <c r="AX76" t="s">
        <v>379</v>
      </c>
      <c r="AY76" t="s">
        <v>75</v>
      </c>
    </row>
    <row r="77" spans="1:54" x14ac:dyDescent="0.3">
      <c r="A77" t="s">
        <v>563</v>
      </c>
      <c r="B77" t="s">
        <v>67</v>
      </c>
      <c r="C77" t="s">
        <v>55</v>
      </c>
      <c r="F77" t="s">
        <v>408</v>
      </c>
      <c r="G77" t="s">
        <v>57</v>
      </c>
      <c r="H77" t="s">
        <v>419</v>
      </c>
      <c r="I77" t="s">
        <v>564</v>
      </c>
      <c r="J77" t="s">
        <v>565</v>
      </c>
      <c r="K77" t="s">
        <v>140</v>
      </c>
      <c r="L77" t="s">
        <v>61</v>
      </c>
      <c r="M77" t="s">
        <v>390</v>
      </c>
      <c r="N77" t="s">
        <v>390</v>
      </c>
      <c r="O77">
        <v>5</v>
      </c>
      <c r="P77">
        <v>10</v>
      </c>
      <c r="Q77">
        <v>10</v>
      </c>
      <c r="R77">
        <v>10</v>
      </c>
      <c r="S77">
        <v>6</v>
      </c>
      <c r="T77">
        <v>6</v>
      </c>
      <c r="U77">
        <v>5</v>
      </c>
      <c r="V77">
        <v>8</v>
      </c>
      <c r="W77">
        <v>8</v>
      </c>
      <c r="X77">
        <v>8</v>
      </c>
      <c r="Y77">
        <v>9</v>
      </c>
      <c r="Z77">
        <v>7</v>
      </c>
      <c r="AA77">
        <v>9</v>
      </c>
      <c r="AC77">
        <v>4</v>
      </c>
      <c r="AD77">
        <v>10</v>
      </c>
      <c r="AE77">
        <v>4</v>
      </c>
      <c r="AF77">
        <v>6</v>
      </c>
      <c r="AG77">
        <v>5</v>
      </c>
      <c r="AH77">
        <v>5</v>
      </c>
      <c r="AI77">
        <v>5</v>
      </c>
      <c r="AJ77">
        <v>5</v>
      </c>
      <c r="AL77">
        <v>5</v>
      </c>
      <c r="AM77">
        <v>9</v>
      </c>
      <c r="AN77">
        <v>9</v>
      </c>
      <c r="AO77">
        <v>6</v>
      </c>
      <c r="AP77">
        <v>7</v>
      </c>
      <c r="AQ77">
        <v>8</v>
      </c>
      <c r="AR77">
        <v>8</v>
      </c>
      <c r="AS77">
        <v>8</v>
      </c>
      <c r="AT77">
        <v>2</v>
      </c>
      <c r="AU77">
        <v>2</v>
      </c>
      <c r="AV77">
        <v>2</v>
      </c>
      <c r="AX77" t="s">
        <v>357</v>
      </c>
      <c r="AY77" t="s">
        <v>75</v>
      </c>
      <c r="BA77" t="s">
        <v>566</v>
      </c>
    </row>
    <row r="78" spans="1:54" x14ac:dyDescent="0.3">
      <c r="A78" t="s">
        <v>567</v>
      </c>
      <c r="B78" t="s">
        <v>156</v>
      </c>
      <c r="C78" t="s">
        <v>95</v>
      </c>
      <c r="D78" t="s">
        <v>568</v>
      </c>
      <c r="F78" t="s">
        <v>262</v>
      </c>
      <c r="G78" t="s">
        <v>82</v>
      </c>
      <c r="H78" t="s">
        <v>199</v>
      </c>
      <c r="I78" t="s">
        <v>219</v>
      </c>
      <c r="J78" t="s">
        <v>283</v>
      </c>
      <c r="K78" t="s">
        <v>569</v>
      </c>
      <c r="L78" t="s">
        <v>151</v>
      </c>
      <c r="M78" t="s">
        <v>152</v>
      </c>
      <c r="N78" t="s">
        <v>123</v>
      </c>
      <c r="O78">
        <v>6</v>
      </c>
      <c r="P78">
        <v>7</v>
      </c>
      <c r="Q78">
        <v>10</v>
      </c>
      <c r="R78">
        <v>9</v>
      </c>
      <c r="S78">
        <v>9</v>
      </c>
      <c r="T78">
        <v>8</v>
      </c>
      <c r="U78">
        <v>7</v>
      </c>
      <c r="V78">
        <v>10</v>
      </c>
      <c r="W78">
        <v>8</v>
      </c>
      <c r="X78">
        <v>8</v>
      </c>
      <c r="Y78">
        <v>10</v>
      </c>
      <c r="Z78">
        <v>9</v>
      </c>
      <c r="AA78">
        <v>10</v>
      </c>
      <c r="AC78">
        <v>9</v>
      </c>
      <c r="AD78">
        <v>8</v>
      </c>
      <c r="AE78">
        <v>9</v>
      </c>
      <c r="AF78">
        <v>7</v>
      </c>
      <c r="AG78">
        <v>10</v>
      </c>
      <c r="AH78">
        <v>7</v>
      </c>
      <c r="AI78">
        <v>8</v>
      </c>
      <c r="AJ78">
        <v>6</v>
      </c>
      <c r="AL78">
        <v>7</v>
      </c>
      <c r="AM78">
        <v>8</v>
      </c>
      <c r="AN78">
        <v>9</v>
      </c>
      <c r="AO78">
        <v>8</v>
      </c>
      <c r="AP78">
        <v>8</v>
      </c>
      <c r="AQ78">
        <v>5</v>
      </c>
      <c r="AR78">
        <v>6</v>
      </c>
      <c r="AS78">
        <v>7</v>
      </c>
      <c r="AT78">
        <v>5</v>
      </c>
      <c r="AU78">
        <v>8</v>
      </c>
      <c r="AV78">
        <v>3</v>
      </c>
      <c r="AX78" t="s">
        <v>357</v>
      </c>
      <c r="AY78" t="s">
        <v>75</v>
      </c>
    </row>
    <row r="79" spans="1:54" x14ac:dyDescent="0.3">
      <c r="A79" t="s">
        <v>570</v>
      </c>
      <c r="B79" t="s">
        <v>156</v>
      </c>
      <c r="C79" t="s">
        <v>55</v>
      </c>
      <c r="F79" t="s">
        <v>217</v>
      </c>
      <c r="G79" t="s">
        <v>57</v>
      </c>
      <c r="H79" t="s">
        <v>159</v>
      </c>
      <c r="I79" t="s">
        <v>571</v>
      </c>
      <c r="J79" t="s">
        <v>59</v>
      </c>
      <c r="K79" t="s">
        <v>572</v>
      </c>
      <c r="L79" t="s">
        <v>110</v>
      </c>
      <c r="M79" t="s">
        <v>573</v>
      </c>
      <c r="N79" t="s">
        <v>574</v>
      </c>
      <c r="O79">
        <v>7</v>
      </c>
      <c r="P79">
        <v>5</v>
      </c>
      <c r="Q79">
        <v>8</v>
      </c>
      <c r="R79">
        <v>10</v>
      </c>
      <c r="S79">
        <v>9</v>
      </c>
      <c r="T79">
        <v>7</v>
      </c>
      <c r="U79">
        <v>7</v>
      </c>
      <c r="V79">
        <v>9</v>
      </c>
      <c r="W79">
        <v>6</v>
      </c>
      <c r="X79">
        <v>6</v>
      </c>
      <c r="Y79">
        <v>6</v>
      </c>
      <c r="Z79">
        <v>5</v>
      </c>
      <c r="AA79">
        <v>1</v>
      </c>
      <c r="AC79">
        <v>6</v>
      </c>
      <c r="AD79">
        <v>10</v>
      </c>
      <c r="AE79">
        <v>8</v>
      </c>
      <c r="AF79">
        <v>9</v>
      </c>
      <c r="AG79">
        <v>8</v>
      </c>
      <c r="AH79">
        <v>9</v>
      </c>
      <c r="AI79">
        <v>6</v>
      </c>
      <c r="AJ79">
        <v>5</v>
      </c>
      <c r="AL79">
        <v>8</v>
      </c>
      <c r="AM79">
        <v>5</v>
      </c>
      <c r="AN79">
        <v>10</v>
      </c>
      <c r="AO79">
        <v>9</v>
      </c>
      <c r="AP79">
        <v>8</v>
      </c>
      <c r="AQ79">
        <v>1</v>
      </c>
      <c r="AR79">
        <v>8</v>
      </c>
      <c r="AS79">
        <v>10</v>
      </c>
      <c r="AT79">
        <v>9</v>
      </c>
      <c r="AU79">
        <v>6</v>
      </c>
      <c r="AV79">
        <v>1</v>
      </c>
      <c r="AX79" t="s">
        <v>321</v>
      </c>
      <c r="AY79" t="s">
        <v>75</v>
      </c>
      <c r="BA79" t="s">
        <v>575</v>
      </c>
    </row>
    <row r="80" spans="1:54" x14ac:dyDescent="0.3">
      <c r="A80" t="s">
        <v>576</v>
      </c>
      <c r="B80" t="s">
        <v>156</v>
      </c>
      <c r="C80" t="s">
        <v>55</v>
      </c>
      <c r="F80" t="s">
        <v>126</v>
      </c>
      <c r="G80" t="s">
        <v>57</v>
      </c>
      <c r="H80" t="s">
        <v>437</v>
      </c>
      <c r="I80" t="s">
        <v>361</v>
      </c>
      <c r="J80" t="s">
        <v>361</v>
      </c>
      <c r="K80" t="s">
        <v>577</v>
      </c>
      <c r="L80" t="s">
        <v>578</v>
      </c>
      <c r="M80" t="s">
        <v>579</v>
      </c>
      <c r="N80" t="s">
        <v>580</v>
      </c>
      <c r="O80">
        <v>7</v>
      </c>
      <c r="P80">
        <v>5</v>
      </c>
      <c r="Q80">
        <v>8</v>
      </c>
      <c r="R80">
        <v>7</v>
      </c>
      <c r="S80">
        <v>5</v>
      </c>
      <c r="T80">
        <v>6</v>
      </c>
      <c r="U80">
        <v>4</v>
      </c>
      <c r="V80">
        <v>7</v>
      </c>
      <c r="W80">
        <v>4</v>
      </c>
      <c r="X80">
        <v>4</v>
      </c>
      <c r="Y80">
        <v>6</v>
      </c>
      <c r="Z80">
        <v>7</v>
      </c>
      <c r="AA80">
        <v>7</v>
      </c>
      <c r="AC80">
        <v>5</v>
      </c>
      <c r="AD80">
        <v>8</v>
      </c>
      <c r="AE80">
        <v>6</v>
      </c>
      <c r="AF80">
        <v>7</v>
      </c>
      <c r="AG80">
        <v>2</v>
      </c>
      <c r="AH80">
        <v>3</v>
      </c>
      <c r="AI80">
        <v>4</v>
      </c>
      <c r="AJ80">
        <v>2</v>
      </c>
      <c r="AL80">
        <v>7</v>
      </c>
      <c r="AM80">
        <v>8</v>
      </c>
      <c r="AN80">
        <v>5</v>
      </c>
      <c r="AO80">
        <v>5</v>
      </c>
      <c r="AP80">
        <v>7</v>
      </c>
      <c r="AQ80">
        <v>3</v>
      </c>
      <c r="AR80">
        <v>5</v>
      </c>
      <c r="AS80">
        <v>5</v>
      </c>
      <c r="AT80">
        <v>5</v>
      </c>
      <c r="AU80">
        <v>5</v>
      </c>
      <c r="AV80">
        <v>5</v>
      </c>
      <c r="AX80" t="s">
        <v>477</v>
      </c>
      <c r="AY80" t="s">
        <v>75</v>
      </c>
    </row>
    <row r="81" spans="1:54" x14ac:dyDescent="0.3">
      <c r="A81" t="s">
        <v>581</v>
      </c>
      <c r="B81" t="s">
        <v>156</v>
      </c>
      <c r="C81" t="s">
        <v>55</v>
      </c>
      <c r="F81" t="s">
        <v>68</v>
      </c>
      <c r="G81" t="s">
        <v>57</v>
      </c>
      <c r="H81" t="s">
        <v>199</v>
      </c>
      <c r="I81" t="s">
        <v>409</v>
      </c>
      <c r="J81" t="s">
        <v>71</v>
      </c>
      <c r="K81" t="s">
        <v>582</v>
      </c>
      <c r="L81" t="s">
        <v>61</v>
      </c>
      <c r="M81" t="s">
        <v>583</v>
      </c>
      <c r="N81" t="s">
        <v>584</v>
      </c>
      <c r="O81">
        <v>5</v>
      </c>
      <c r="P81">
        <v>8</v>
      </c>
      <c r="Q81">
        <v>10</v>
      </c>
      <c r="R81">
        <v>10</v>
      </c>
      <c r="S81">
        <v>8</v>
      </c>
      <c r="T81">
        <v>10</v>
      </c>
      <c r="U81">
        <v>6</v>
      </c>
      <c r="V81">
        <v>8</v>
      </c>
      <c r="W81">
        <v>9</v>
      </c>
      <c r="X81">
        <v>7</v>
      </c>
      <c r="Y81">
        <v>9</v>
      </c>
      <c r="Z81">
        <v>10</v>
      </c>
      <c r="AA81">
        <v>10</v>
      </c>
      <c r="AC81">
        <v>5</v>
      </c>
      <c r="AD81">
        <v>7</v>
      </c>
      <c r="AE81">
        <v>10</v>
      </c>
      <c r="AF81">
        <v>6</v>
      </c>
      <c r="AG81">
        <v>8</v>
      </c>
      <c r="AH81">
        <v>8</v>
      </c>
      <c r="AI81">
        <v>10</v>
      </c>
      <c r="AJ81">
        <v>6</v>
      </c>
      <c r="AL81">
        <v>8</v>
      </c>
      <c r="AM81">
        <v>7</v>
      </c>
      <c r="AN81">
        <v>6</v>
      </c>
      <c r="AO81">
        <v>4</v>
      </c>
      <c r="AP81">
        <v>4</v>
      </c>
      <c r="AQ81">
        <v>5</v>
      </c>
      <c r="AR81">
        <v>5</v>
      </c>
      <c r="AS81">
        <v>7</v>
      </c>
      <c r="AT81">
        <v>3</v>
      </c>
      <c r="AU81">
        <v>5</v>
      </c>
      <c r="AV81">
        <v>5</v>
      </c>
      <c r="AX81" t="s">
        <v>585</v>
      </c>
      <c r="AY81" t="s">
        <v>75</v>
      </c>
      <c r="BA81" t="s">
        <v>586</v>
      </c>
    </row>
    <row r="82" spans="1:54" x14ac:dyDescent="0.3">
      <c r="A82" t="s">
        <v>587</v>
      </c>
      <c r="B82" t="s">
        <v>156</v>
      </c>
      <c r="C82" t="s">
        <v>55</v>
      </c>
      <c r="F82" t="s">
        <v>217</v>
      </c>
      <c r="G82" t="s">
        <v>82</v>
      </c>
      <c r="H82" t="s">
        <v>69</v>
      </c>
      <c r="I82" t="s">
        <v>70</v>
      </c>
      <c r="J82" t="s">
        <v>588</v>
      </c>
      <c r="K82" t="s">
        <v>589</v>
      </c>
      <c r="L82" t="s">
        <v>151</v>
      </c>
      <c r="M82" t="s">
        <v>590</v>
      </c>
      <c r="N82" t="s">
        <v>591</v>
      </c>
      <c r="O82">
        <v>7</v>
      </c>
      <c r="P82">
        <v>9</v>
      </c>
      <c r="Q82">
        <v>10</v>
      </c>
      <c r="R82">
        <v>8</v>
      </c>
      <c r="S82">
        <v>4</v>
      </c>
      <c r="T82">
        <v>10</v>
      </c>
      <c r="U82">
        <v>9</v>
      </c>
      <c r="V82">
        <v>6</v>
      </c>
      <c r="W82">
        <v>10</v>
      </c>
      <c r="X82">
        <v>5</v>
      </c>
      <c r="Y82">
        <v>8</v>
      </c>
      <c r="Z82">
        <v>8</v>
      </c>
      <c r="AA82">
        <v>3</v>
      </c>
      <c r="AC82">
        <v>3</v>
      </c>
      <c r="AD82">
        <v>2</v>
      </c>
      <c r="AE82">
        <v>1</v>
      </c>
      <c r="AF82">
        <v>4</v>
      </c>
      <c r="AG82">
        <v>2</v>
      </c>
      <c r="AH82">
        <v>2</v>
      </c>
      <c r="AI82">
        <v>2</v>
      </c>
      <c r="AJ82">
        <v>2</v>
      </c>
      <c r="AK82" t="s">
        <v>592</v>
      </c>
      <c r="AL82">
        <v>9</v>
      </c>
      <c r="AM82">
        <v>7</v>
      </c>
      <c r="AN82">
        <v>9</v>
      </c>
      <c r="AO82">
        <v>7</v>
      </c>
      <c r="AP82">
        <v>9</v>
      </c>
      <c r="AQ82">
        <v>1</v>
      </c>
      <c r="AR82">
        <v>8</v>
      </c>
      <c r="AS82">
        <v>9</v>
      </c>
      <c r="AT82">
        <v>9</v>
      </c>
      <c r="AU82">
        <v>7</v>
      </c>
      <c r="AV82">
        <v>1</v>
      </c>
      <c r="AX82" t="s">
        <v>593</v>
      </c>
      <c r="AY82" t="s">
        <v>75</v>
      </c>
    </row>
    <row r="83" spans="1:54" x14ac:dyDescent="0.3">
      <c r="A83" t="s">
        <v>594</v>
      </c>
      <c r="B83" t="s">
        <v>156</v>
      </c>
      <c r="C83" t="s">
        <v>95</v>
      </c>
      <c r="D83" t="s">
        <v>595</v>
      </c>
      <c r="F83" t="s">
        <v>97</v>
      </c>
      <c r="G83" t="s">
        <v>82</v>
      </c>
      <c r="H83" t="s">
        <v>199</v>
      </c>
      <c r="I83" t="s">
        <v>71</v>
      </c>
      <c r="J83" t="s">
        <v>71</v>
      </c>
      <c r="K83" t="s">
        <v>596</v>
      </c>
      <c r="L83" t="s">
        <v>151</v>
      </c>
      <c r="M83" t="s">
        <v>597</v>
      </c>
      <c r="N83" t="s">
        <v>598</v>
      </c>
      <c r="O83">
        <v>7</v>
      </c>
      <c r="P83">
        <v>8</v>
      </c>
      <c r="Q83">
        <v>5</v>
      </c>
      <c r="R83">
        <v>10</v>
      </c>
      <c r="S83">
        <v>10</v>
      </c>
      <c r="T83">
        <v>2</v>
      </c>
      <c r="U83">
        <v>10</v>
      </c>
      <c r="V83">
        <v>7</v>
      </c>
      <c r="W83">
        <v>10</v>
      </c>
      <c r="X83">
        <v>6</v>
      </c>
      <c r="Y83">
        <v>7</v>
      </c>
      <c r="Z83">
        <v>4</v>
      </c>
      <c r="AA83">
        <v>5</v>
      </c>
      <c r="AC83">
        <v>10</v>
      </c>
      <c r="AD83">
        <v>10</v>
      </c>
      <c r="AE83">
        <v>7</v>
      </c>
      <c r="AF83">
        <v>10</v>
      </c>
      <c r="AG83">
        <v>3</v>
      </c>
      <c r="AH83">
        <v>3</v>
      </c>
      <c r="AI83">
        <v>2</v>
      </c>
      <c r="AJ83">
        <v>2</v>
      </c>
      <c r="AL83">
        <v>9</v>
      </c>
      <c r="AM83">
        <v>6</v>
      </c>
      <c r="AN83">
        <v>3</v>
      </c>
      <c r="AO83">
        <v>6</v>
      </c>
      <c r="AP83">
        <v>10</v>
      </c>
      <c r="AQ83">
        <v>3</v>
      </c>
      <c r="AR83">
        <v>8</v>
      </c>
      <c r="AS83">
        <v>10</v>
      </c>
      <c r="AT83">
        <v>1</v>
      </c>
      <c r="AU83">
        <v>9</v>
      </c>
      <c r="AV83">
        <v>2</v>
      </c>
      <c r="AX83" t="s">
        <v>599</v>
      </c>
      <c r="AY83" t="s">
        <v>75</v>
      </c>
    </row>
    <row r="84" spans="1:54" x14ac:dyDescent="0.3">
      <c r="A84" t="s">
        <v>600</v>
      </c>
      <c r="B84" t="s">
        <v>156</v>
      </c>
      <c r="C84" t="s">
        <v>55</v>
      </c>
      <c r="F84" t="s">
        <v>68</v>
      </c>
      <c r="G84" t="s">
        <v>82</v>
      </c>
      <c r="H84" t="s">
        <v>498</v>
      </c>
      <c r="I84" t="s">
        <v>149</v>
      </c>
      <c r="J84" t="s">
        <v>149</v>
      </c>
      <c r="K84" t="s">
        <v>211</v>
      </c>
      <c r="L84" t="s">
        <v>151</v>
      </c>
      <c r="M84" t="s">
        <v>152</v>
      </c>
      <c r="N84" t="s">
        <v>601</v>
      </c>
      <c r="O84">
        <v>6</v>
      </c>
      <c r="P84">
        <v>7</v>
      </c>
      <c r="Q84">
        <v>4</v>
      </c>
      <c r="R84">
        <v>8</v>
      </c>
      <c r="S84">
        <v>8</v>
      </c>
      <c r="T84">
        <v>9</v>
      </c>
      <c r="U84">
        <v>9</v>
      </c>
      <c r="V84">
        <v>9</v>
      </c>
      <c r="W84">
        <v>10</v>
      </c>
      <c r="X84">
        <v>7</v>
      </c>
      <c r="Y84">
        <v>9</v>
      </c>
      <c r="Z84">
        <v>4</v>
      </c>
      <c r="AA84">
        <v>3</v>
      </c>
      <c r="AC84">
        <v>7</v>
      </c>
      <c r="AD84">
        <v>4</v>
      </c>
      <c r="AE84">
        <v>9</v>
      </c>
      <c r="AF84">
        <v>8</v>
      </c>
      <c r="AG84">
        <v>9</v>
      </c>
      <c r="AH84">
        <v>9</v>
      </c>
      <c r="AI84">
        <v>9</v>
      </c>
      <c r="AJ84">
        <v>9</v>
      </c>
      <c r="AL84">
        <v>8</v>
      </c>
      <c r="AM84">
        <v>9</v>
      </c>
      <c r="AN84">
        <v>8</v>
      </c>
      <c r="AO84">
        <v>9</v>
      </c>
      <c r="AP84">
        <v>9</v>
      </c>
      <c r="AQ84">
        <v>9</v>
      </c>
      <c r="AR84">
        <v>8</v>
      </c>
      <c r="AS84">
        <v>9</v>
      </c>
      <c r="AT84">
        <v>2</v>
      </c>
      <c r="AU84">
        <v>4</v>
      </c>
      <c r="AV84">
        <v>8</v>
      </c>
      <c r="AX84" t="s">
        <v>266</v>
      </c>
      <c r="AY84" t="s">
        <v>75</v>
      </c>
    </row>
    <row r="85" spans="1:54" x14ac:dyDescent="0.3">
      <c r="A85" t="s">
        <v>602</v>
      </c>
      <c r="B85" t="s">
        <v>156</v>
      </c>
      <c r="C85" t="s">
        <v>55</v>
      </c>
      <c r="F85" t="s">
        <v>217</v>
      </c>
      <c r="G85" t="s">
        <v>57</v>
      </c>
      <c r="H85" t="s">
        <v>269</v>
      </c>
      <c r="I85" t="s">
        <v>71</v>
      </c>
      <c r="J85" t="s">
        <v>283</v>
      </c>
      <c r="K85" t="s">
        <v>603</v>
      </c>
      <c r="L85" t="s">
        <v>344</v>
      </c>
      <c r="M85" t="s">
        <v>604</v>
      </c>
      <c r="N85" t="s">
        <v>605</v>
      </c>
      <c r="O85">
        <v>1</v>
      </c>
      <c r="P85">
        <v>8</v>
      </c>
      <c r="Q85">
        <v>3</v>
      </c>
      <c r="R85">
        <v>8</v>
      </c>
      <c r="S85">
        <v>2</v>
      </c>
      <c r="T85">
        <v>7</v>
      </c>
      <c r="U85">
        <v>8</v>
      </c>
      <c r="V85">
        <v>5</v>
      </c>
      <c r="W85">
        <v>7</v>
      </c>
      <c r="X85">
        <v>6</v>
      </c>
      <c r="Y85">
        <v>8</v>
      </c>
      <c r="Z85">
        <v>4</v>
      </c>
      <c r="AA85">
        <v>3</v>
      </c>
      <c r="AC85">
        <v>3</v>
      </c>
      <c r="AD85">
        <v>9</v>
      </c>
      <c r="AE85">
        <v>7</v>
      </c>
      <c r="AF85">
        <v>3</v>
      </c>
      <c r="AG85">
        <v>8</v>
      </c>
      <c r="AH85">
        <v>3</v>
      </c>
      <c r="AI85">
        <v>7</v>
      </c>
      <c r="AJ85">
        <v>3</v>
      </c>
      <c r="AL85">
        <v>10</v>
      </c>
      <c r="AM85">
        <v>8</v>
      </c>
      <c r="AN85">
        <v>3</v>
      </c>
      <c r="AO85">
        <v>7</v>
      </c>
      <c r="AP85">
        <v>5</v>
      </c>
      <c r="AQ85">
        <v>1</v>
      </c>
      <c r="AR85">
        <v>3</v>
      </c>
      <c r="AS85">
        <v>3</v>
      </c>
      <c r="AT85">
        <v>3</v>
      </c>
      <c r="AU85">
        <v>3</v>
      </c>
      <c r="AV85">
        <v>2</v>
      </c>
      <c r="AX85" t="s">
        <v>606</v>
      </c>
      <c r="AY85" t="s">
        <v>75</v>
      </c>
      <c r="BA85" t="s">
        <v>607</v>
      </c>
    </row>
    <row r="86" spans="1:54" x14ac:dyDescent="0.3">
      <c r="A86" t="s">
        <v>608</v>
      </c>
      <c r="B86" t="s">
        <v>156</v>
      </c>
      <c r="C86" t="s">
        <v>609</v>
      </c>
      <c r="F86" t="s">
        <v>262</v>
      </c>
      <c r="G86" t="s">
        <v>57</v>
      </c>
      <c r="H86" t="s">
        <v>419</v>
      </c>
      <c r="I86" t="s">
        <v>169</v>
      </c>
      <c r="J86" t="s">
        <v>219</v>
      </c>
      <c r="K86" t="s">
        <v>610</v>
      </c>
      <c r="L86" t="s">
        <v>110</v>
      </c>
      <c r="M86" t="s">
        <v>152</v>
      </c>
      <c r="N86" t="s">
        <v>152</v>
      </c>
      <c r="O86">
        <v>2</v>
      </c>
      <c r="P86">
        <v>9</v>
      </c>
      <c r="Q86">
        <v>9</v>
      </c>
      <c r="R86">
        <v>9</v>
      </c>
      <c r="S86">
        <v>9</v>
      </c>
      <c r="T86">
        <v>9</v>
      </c>
      <c r="U86">
        <v>9</v>
      </c>
      <c r="V86">
        <v>9</v>
      </c>
      <c r="W86">
        <v>9</v>
      </c>
      <c r="X86">
        <v>6</v>
      </c>
      <c r="Y86">
        <v>9</v>
      </c>
      <c r="Z86">
        <v>9</v>
      </c>
      <c r="AA86">
        <v>9</v>
      </c>
      <c r="AC86">
        <v>9</v>
      </c>
      <c r="AD86">
        <v>7</v>
      </c>
      <c r="AE86">
        <v>9</v>
      </c>
      <c r="AF86">
        <v>8</v>
      </c>
      <c r="AG86">
        <v>9</v>
      </c>
      <c r="AH86">
        <v>9</v>
      </c>
      <c r="AI86">
        <v>9</v>
      </c>
      <c r="AJ86">
        <v>9</v>
      </c>
      <c r="AL86">
        <v>9</v>
      </c>
      <c r="AM86">
        <v>9</v>
      </c>
      <c r="AN86">
        <v>9</v>
      </c>
      <c r="AO86">
        <v>9</v>
      </c>
      <c r="AP86">
        <v>7</v>
      </c>
      <c r="AQ86">
        <v>9</v>
      </c>
      <c r="AR86">
        <v>9</v>
      </c>
      <c r="AS86">
        <v>9</v>
      </c>
      <c r="AT86">
        <v>9</v>
      </c>
      <c r="AU86">
        <v>9</v>
      </c>
      <c r="AV86">
        <v>9</v>
      </c>
      <c r="AX86" t="s">
        <v>477</v>
      </c>
      <c r="AY86" t="s">
        <v>75</v>
      </c>
    </row>
    <row r="87" spans="1:54" ht="100.8" x14ac:dyDescent="0.3">
      <c r="A87" t="s">
        <v>611</v>
      </c>
      <c r="B87" t="s">
        <v>54</v>
      </c>
      <c r="C87" t="s">
        <v>95</v>
      </c>
      <c r="D87" t="s">
        <v>568</v>
      </c>
      <c r="F87" t="s">
        <v>275</v>
      </c>
      <c r="G87" t="s">
        <v>57</v>
      </c>
      <c r="H87" t="s">
        <v>269</v>
      </c>
      <c r="I87" t="s">
        <v>564</v>
      </c>
      <c r="J87" t="s">
        <v>612</v>
      </c>
      <c r="K87" t="s">
        <v>613</v>
      </c>
      <c r="L87" t="s">
        <v>614</v>
      </c>
      <c r="M87" t="s">
        <v>615</v>
      </c>
      <c r="N87" t="s">
        <v>616</v>
      </c>
      <c r="O87">
        <v>10</v>
      </c>
      <c r="P87">
        <v>4</v>
      </c>
      <c r="Q87">
        <v>6</v>
      </c>
      <c r="R87">
        <v>5</v>
      </c>
      <c r="S87">
        <v>6</v>
      </c>
      <c r="T87">
        <v>3</v>
      </c>
      <c r="U87">
        <v>3</v>
      </c>
      <c r="V87">
        <v>6</v>
      </c>
      <c r="W87">
        <v>7</v>
      </c>
      <c r="X87">
        <v>1</v>
      </c>
      <c r="Y87">
        <v>2</v>
      </c>
      <c r="Z87">
        <v>3</v>
      </c>
      <c r="AA87">
        <v>1</v>
      </c>
      <c r="AB87" t="s">
        <v>617</v>
      </c>
      <c r="AC87">
        <v>4</v>
      </c>
      <c r="AD87">
        <v>7</v>
      </c>
      <c r="AE87">
        <v>4</v>
      </c>
      <c r="AF87">
        <v>5</v>
      </c>
      <c r="AG87">
        <v>4</v>
      </c>
      <c r="AH87">
        <v>4</v>
      </c>
      <c r="AI87">
        <v>4</v>
      </c>
      <c r="AJ87">
        <v>1</v>
      </c>
      <c r="AK87" t="s">
        <v>618</v>
      </c>
      <c r="AL87">
        <v>6</v>
      </c>
      <c r="AM87">
        <v>6</v>
      </c>
      <c r="AN87">
        <v>6</v>
      </c>
      <c r="AO87">
        <v>9</v>
      </c>
      <c r="AP87">
        <v>3</v>
      </c>
      <c r="AQ87">
        <v>1</v>
      </c>
      <c r="AR87">
        <v>10</v>
      </c>
      <c r="AS87">
        <v>10</v>
      </c>
      <c r="AT87">
        <v>10</v>
      </c>
      <c r="AU87">
        <v>2</v>
      </c>
      <c r="AV87">
        <v>1</v>
      </c>
      <c r="AW87" t="s">
        <v>619</v>
      </c>
      <c r="AX87" t="s">
        <v>620</v>
      </c>
      <c r="AY87" t="s">
        <v>75</v>
      </c>
      <c r="BA87" s="1" t="s">
        <v>621</v>
      </c>
      <c r="BB87" s="1" t="s">
        <v>622</v>
      </c>
    </row>
    <row r="88" spans="1:54" x14ac:dyDescent="0.3">
      <c r="A88" t="s">
        <v>623</v>
      </c>
      <c r="B88" t="s">
        <v>156</v>
      </c>
      <c r="C88" t="s">
        <v>95</v>
      </c>
      <c r="D88" t="s">
        <v>235</v>
      </c>
      <c r="F88" t="s">
        <v>262</v>
      </c>
      <c r="G88" t="s">
        <v>57</v>
      </c>
      <c r="H88" t="s">
        <v>437</v>
      </c>
      <c r="I88" t="s">
        <v>128</v>
      </c>
      <c r="J88" t="s">
        <v>128</v>
      </c>
      <c r="K88" t="s">
        <v>624</v>
      </c>
      <c r="L88" t="s">
        <v>625</v>
      </c>
      <c r="M88" t="s">
        <v>626</v>
      </c>
      <c r="N88" t="s">
        <v>627</v>
      </c>
      <c r="O88">
        <v>9</v>
      </c>
      <c r="P88">
        <v>9</v>
      </c>
      <c r="Q88">
        <v>9</v>
      </c>
      <c r="R88">
        <v>9</v>
      </c>
      <c r="S88">
        <v>7</v>
      </c>
      <c r="T88">
        <v>7</v>
      </c>
      <c r="U88">
        <v>6</v>
      </c>
      <c r="V88">
        <v>7</v>
      </c>
      <c r="W88">
        <v>8</v>
      </c>
      <c r="X88">
        <v>8</v>
      </c>
      <c r="Y88">
        <v>8</v>
      </c>
      <c r="Z88">
        <v>8</v>
      </c>
      <c r="AA88">
        <v>6</v>
      </c>
      <c r="AC88">
        <v>8</v>
      </c>
      <c r="AD88">
        <v>10</v>
      </c>
      <c r="AE88">
        <v>7</v>
      </c>
      <c r="AF88">
        <v>7</v>
      </c>
      <c r="AG88">
        <v>10</v>
      </c>
      <c r="AH88">
        <v>6</v>
      </c>
      <c r="AI88">
        <v>6</v>
      </c>
      <c r="AJ88">
        <v>3</v>
      </c>
      <c r="AL88">
        <v>5</v>
      </c>
      <c r="AM88">
        <v>7</v>
      </c>
      <c r="AN88">
        <v>8</v>
      </c>
      <c r="AO88">
        <v>3</v>
      </c>
      <c r="AP88">
        <v>8</v>
      </c>
      <c r="AQ88">
        <v>4</v>
      </c>
      <c r="AR88">
        <v>6</v>
      </c>
      <c r="AS88">
        <v>6</v>
      </c>
      <c r="AT88">
        <v>5</v>
      </c>
      <c r="AU88">
        <v>3</v>
      </c>
      <c r="AV88">
        <v>5</v>
      </c>
      <c r="AX88" t="s">
        <v>628</v>
      </c>
      <c r="AY88" t="s">
        <v>75</v>
      </c>
      <c r="BA88" t="s">
        <v>629</v>
      </c>
    </row>
    <row r="89" spans="1:54" x14ac:dyDescent="0.3">
      <c r="A89" t="s">
        <v>630</v>
      </c>
      <c r="B89" t="s">
        <v>67</v>
      </c>
      <c r="C89" t="s">
        <v>55</v>
      </c>
      <c r="F89" t="s">
        <v>443</v>
      </c>
      <c r="G89" t="s">
        <v>57</v>
      </c>
      <c r="H89" t="s">
        <v>58</v>
      </c>
      <c r="I89" t="s">
        <v>169</v>
      </c>
      <c r="J89" t="s">
        <v>120</v>
      </c>
      <c r="K89" t="s">
        <v>631</v>
      </c>
      <c r="L89" t="s">
        <v>110</v>
      </c>
      <c r="M89" t="s">
        <v>152</v>
      </c>
      <c r="N89" t="s">
        <v>632</v>
      </c>
      <c r="O89">
        <v>10</v>
      </c>
      <c r="P89">
        <v>10</v>
      </c>
      <c r="Q89">
        <v>10</v>
      </c>
      <c r="R89">
        <v>9</v>
      </c>
      <c r="S89">
        <v>9</v>
      </c>
      <c r="T89">
        <v>9</v>
      </c>
      <c r="U89">
        <v>9</v>
      </c>
      <c r="V89">
        <v>10</v>
      </c>
      <c r="W89">
        <v>10</v>
      </c>
      <c r="X89">
        <v>10</v>
      </c>
      <c r="Y89">
        <v>9</v>
      </c>
      <c r="Z89">
        <v>10</v>
      </c>
      <c r="AA89">
        <v>10</v>
      </c>
      <c r="AC89">
        <v>8</v>
      </c>
      <c r="AD89">
        <v>10</v>
      </c>
      <c r="AE89">
        <v>8</v>
      </c>
      <c r="AF89">
        <v>10</v>
      </c>
      <c r="AG89">
        <v>10</v>
      </c>
      <c r="AH89">
        <v>8</v>
      </c>
      <c r="AI89">
        <v>8</v>
      </c>
      <c r="AJ89">
        <v>10</v>
      </c>
      <c r="AL89">
        <v>10</v>
      </c>
      <c r="AM89">
        <v>10</v>
      </c>
      <c r="AN89">
        <v>9</v>
      </c>
      <c r="AO89">
        <v>9</v>
      </c>
      <c r="AP89">
        <v>9</v>
      </c>
      <c r="AQ89">
        <v>8</v>
      </c>
      <c r="AR89">
        <v>8</v>
      </c>
      <c r="AS89">
        <v>8</v>
      </c>
      <c r="AT89">
        <v>4</v>
      </c>
      <c r="AU89">
        <v>5</v>
      </c>
      <c r="AV89">
        <v>7</v>
      </c>
      <c r="AX89" t="s">
        <v>266</v>
      </c>
      <c r="AY89" t="s">
        <v>75</v>
      </c>
      <c r="BA89" t="s">
        <v>633</v>
      </c>
    </row>
    <row r="90" spans="1:54" x14ac:dyDescent="0.3">
      <c r="A90" t="s">
        <v>634</v>
      </c>
      <c r="B90" t="s">
        <v>635</v>
      </c>
      <c r="C90" t="s">
        <v>95</v>
      </c>
      <c r="D90" t="s">
        <v>235</v>
      </c>
      <c r="F90" t="s">
        <v>636</v>
      </c>
      <c r="G90" t="s">
        <v>57</v>
      </c>
      <c r="H90" t="s">
        <v>637</v>
      </c>
      <c r="I90" t="s">
        <v>120</v>
      </c>
      <c r="J90" t="s">
        <v>175</v>
      </c>
      <c r="K90" t="s">
        <v>638</v>
      </c>
      <c r="L90" t="s">
        <v>344</v>
      </c>
      <c r="M90" t="s">
        <v>639</v>
      </c>
      <c r="N90" t="s">
        <v>640</v>
      </c>
      <c r="O90">
        <v>10</v>
      </c>
      <c r="P90">
        <v>10</v>
      </c>
      <c r="Q90">
        <v>9</v>
      </c>
      <c r="R90">
        <v>9</v>
      </c>
      <c r="S90">
        <v>8</v>
      </c>
      <c r="T90">
        <v>9</v>
      </c>
      <c r="U90">
        <v>8</v>
      </c>
      <c r="V90">
        <v>9</v>
      </c>
      <c r="W90">
        <v>9</v>
      </c>
      <c r="X90">
        <v>8</v>
      </c>
      <c r="Y90">
        <v>8</v>
      </c>
      <c r="Z90">
        <v>9</v>
      </c>
      <c r="AA90">
        <v>10</v>
      </c>
      <c r="AC90">
        <v>5</v>
      </c>
      <c r="AD90">
        <v>4</v>
      </c>
      <c r="AE90">
        <v>10</v>
      </c>
      <c r="AF90">
        <v>6</v>
      </c>
      <c r="AG90">
        <v>7</v>
      </c>
      <c r="AH90">
        <v>9</v>
      </c>
      <c r="AI90">
        <v>7</v>
      </c>
      <c r="AJ90">
        <v>8</v>
      </c>
      <c r="AL90">
        <v>9</v>
      </c>
      <c r="AM90">
        <v>9</v>
      </c>
      <c r="AN90">
        <v>8</v>
      </c>
      <c r="AO90">
        <v>9</v>
      </c>
      <c r="AP90">
        <v>8</v>
      </c>
      <c r="AQ90">
        <v>7</v>
      </c>
      <c r="AR90">
        <v>9</v>
      </c>
      <c r="AS90">
        <v>10</v>
      </c>
      <c r="AT90">
        <v>8</v>
      </c>
      <c r="AU90">
        <v>6</v>
      </c>
      <c r="AV90">
        <v>2</v>
      </c>
      <c r="AX90" t="s">
        <v>641</v>
      </c>
      <c r="AY90" t="s">
        <v>104</v>
      </c>
      <c r="BA90" t="s">
        <v>642</v>
      </c>
      <c r="BB90" t="s">
        <v>643</v>
      </c>
    </row>
    <row r="91" spans="1:54" x14ac:dyDescent="0.3">
      <c r="A91" t="s">
        <v>644</v>
      </c>
      <c r="B91" t="s">
        <v>78</v>
      </c>
      <c r="C91" t="s">
        <v>55</v>
      </c>
      <c r="F91" t="s">
        <v>68</v>
      </c>
      <c r="G91" t="s">
        <v>82</v>
      </c>
      <c r="H91" t="s">
        <v>58</v>
      </c>
      <c r="I91" t="s">
        <v>645</v>
      </c>
      <c r="J91" t="s">
        <v>645</v>
      </c>
      <c r="K91" t="s">
        <v>521</v>
      </c>
      <c r="L91" t="s">
        <v>171</v>
      </c>
      <c r="M91" t="s">
        <v>646</v>
      </c>
      <c r="N91" t="s">
        <v>647</v>
      </c>
      <c r="O91">
        <v>7</v>
      </c>
      <c r="P91">
        <v>8</v>
      </c>
      <c r="Q91">
        <v>9</v>
      </c>
      <c r="R91">
        <v>8</v>
      </c>
      <c r="S91">
        <v>9</v>
      </c>
      <c r="T91">
        <v>10</v>
      </c>
      <c r="U91">
        <v>9</v>
      </c>
      <c r="V91">
        <v>10</v>
      </c>
      <c r="W91">
        <v>7</v>
      </c>
      <c r="X91">
        <v>8</v>
      </c>
      <c r="Y91">
        <v>10</v>
      </c>
      <c r="Z91">
        <v>9</v>
      </c>
      <c r="AA91">
        <v>8</v>
      </c>
      <c r="AC91">
        <v>8</v>
      </c>
      <c r="AD91">
        <v>9</v>
      </c>
      <c r="AE91">
        <v>9</v>
      </c>
      <c r="AF91">
        <v>6</v>
      </c>
      <c r="AG91">
        <v>7</v>
      </c>
      <c r="AH91">
        <v>8</v>
      </c>
      <c r="AI91">
        <v>6</v>
      </c>
      <c r="AJ91">
        <v>5</v>
      </c>
      <c r="AL91">
        <v>8</v>
      </c>
      <c r="AM91">
        <v>10</v>
      </c>
      <c r="AN91">
        <v>8</v>
      </c>
      <c r="AO91">
        <v>8</v>
      </c>
      <c r="AP91">
        <v>8</v>
      </c>
      <c r="AQ91">
        <v>10</v>
      </c>
      <c r="AR91">
        <v>8</v>
      </c>
      <c r="AS91">
        <v>9</v>
      </c>
      <c r="AT91">
        <v>7</v>
      </c>
      <c r="AU91">
        <v>8</v>
      </c>
      <c r="AV91">
        <v>7</v>
      </c>
      <c r="AX91" t="s">
        <v>648</v>
      </c>
      <c r="AY91" t="s">
        <v>75</v>
      </c>
    </row>
    <row r="92" spans="1:54" x14ac:dyDescent="0.3">
      <c r="A92" t="s">
        <v>649</v>
      </c>
      <c r="B92" t="s">
        <v>156</v>
      </c>
      <c r="C92" t="s">
        <v>55</v>
      </c>
      <c r="F92" t="s">
        <v>97</v>
      </c>
      <c r="G92" t="s">
        <v>57</v>
      </c>
      <c r="H92" t="s">
        <v>58</v>
      </c>
      <c r="I92" t="s">
        <v>409</v>
      </c>
      <c r="J92" t="s">
        <v>71</v>
      </c>
      <c r="K92" t="s">
        <v>160</v>
      </c>
      <c r="L92" t="s">
        <v>61</v>
      </c>
      <c r="M92" t="s">
        <v>650</v>
      </c>
      <c r="N92" t="s">
        <v>651</v>
      </c>
      <c r="O92">
        <v>10</v>
      </c>
      <c r="P92">
        <v>8</v>
      </c>
      <c r="Q92">
        <v>8</v>
      </c>
      <c r="R92">
        <v>8</v>
      </c>
      <c r="S92">
        <v>8</v>
      </c>
      <c r="T92">
        <v>8</v>
      </c>
      <c r="U92">
        <v>7</v>
      </c>
      <c r="V92">
        <v>8</v>
      </c>
      <c r="W92">
        <v>8</v>
      </c>
      <c r="X92">
        <v>9</v>
      </c>
      <c r="Y92">
        <v>9</v>
      </c>
      <c r="Z92">
        <v>9</v>
      </c>
      <c r="AA92">
        <v>8</v>
      </c>
      <c r="AC92">
        <v>6</v>
      </c>
      <c r="AD92">
        <v>9</v>
      </c>
      <c r="AE92">
        <v>8</v>
      </c>
      <c r="AF92">
        <v>7</v>
      </c>
      <c r="AG92">
        <v>7</v>
      </c>
      <c r="AH92">
        <v>6</v>
      </c>
      <c r="AI92">
        <v>6</v>
      </c>
      <c r="AJ92">
        <v>6</v>
      </c>
      <c r="AL92">
        <v>8</v>
      </c>
      <c r="AM92">
        <v>8</v>
      </c>
      <c r="AN92">
        <v>8</v>
      </c>
      <c r="AO92">
        <v>7</v>
      </c>
      <c r="AP92">
        <v>8</v>
      </c>
      <c r="AR92">
        <v>6</v>
      </c>
      <c r="AS92">
        <v>7</v>
      </c>
      <c r="AT92">
        <v>7</v>
      </c>
      <c r="AU92">
        <v>7</v>
      </c>
      <c r="AV92">
        <v>7</v>
      </c>
      <c r="AX92" t="s">
        <v>232</v>
      </c>
      <c r="AY92" t="s">
        <v>75</v>
      </c>
    </row>
    <row r="93" spans="1:54" x14ac:dyDescent="0.3">
      <c r="A93" t="s">
        <v>652</v>
      </c>
      <c r="B93" t="s">
        <v>156</v>
      </c>
      <c r="C93" t="s">
        <v>79</v>
      </c>
      <c r="E93" t="s">
        <v>80</v>
      </c>
      <c r="F93" t="s">
        <v>408</v>
      </c>
      <c r="G93" t="s">
        <v>57</v>
      </c>
      <c r="H93" t="s">
        <v>58</v>
      </c>
      <c r="I93" t="s">
        <v>71</v>
      </c>
      <c r="J93" t="s">
        <v>71</v>
      </c>
      <c r="K93" t="s">
        <v>653</v>
      </c>
      <c r="L93" t="s">
        <v>61</v>
      </c>
      <c r="M93" t="s">
        <v>152</v>
      </c>
      <c r="N93" t="s">
        <v>152</v>
      </c>
      <c r="O93">
        <v>5</v>
      </c>
      <c r="P93">
        <v>9</v>
      </c>
      <c r="Q93">
        <v>10</v>
      </c>
      <c r="R93">
        <v>10</v>
      </c>
      <c r="S93">
        <v>7</v>
      </c>
      <c r="T93">
        <v>5</v>
      </c>
      <c r="U93">
        <v>8</v>
      </c>
      <c r="V93">
        <v>8</v>
      </c>
      <c r="W93">
        <v>8</v>
      </c>
      <c r="X93">
        <v>6</v>
      </c>
      <c r="Y93">
        <v>5</v>
      </c>
      <c r="Z93">
        <v>3</v>
      </c>
      <c r="AA93">
        <v>3</v>
      </c>
      <c r="AC93">
        <v>8</v>
      </c>
      <c r="AD93">
        <v>8</v>
      </c>
      <c r="AE93">
        <v>5</v>
      </c>
      <c r="AF93">
        <v>3</v>
      </c>
      <c r="AG93">
        <v>2</v>
      </c>
      <c r="AH93">
        <v>2</v>
      </c>
      <c r="AI93">
        <v>2</v>
      </c>
      <c r="AJ93">
        <v>1</v>
      </c>
      <c r="AL93">
        <v>7</v>
      </c>
      <c r="AM93">
        <v>8</v>
      </c>
      <c r="AN93">
        <v>8</v>
      </c>
      <c r="AO93">
        <v>5</v>
      </c>
      <c r="AP93">
        <v>3</v>
      </c>
      <c r="AR93">
        <v>1</v>
      </c>
      <c r="AS93">
        <v>2</v>
      </c>
      <c r="AT93">
        <v>2</v>
      </c>
      <c r="AU93">
        <v>2</v>
      </c>
      <c r="AV93">
        <v>2</v>
      </c>
      <c r="AX93" t="s">
        <v>334</v>
      </c>
      <c r="AY93" t="s">
        <v>75</v>
      </c>
    </row>
    <row r="94" spans="1:54" x14ac:dyDescent="0.3">
      <c r="A94" t="s">
        <v>654</v>
      </c>
      <c r="B94" t="s">
        <v>156</v>
      </c>
      <c r="C94" t="s">
        <v>55</v>
      </c>
      <c r="F94" t="s">
        <v>68</v>
      </c>
      <c r="G94" t="s">
        <v>57</v>
      </c>
      <c r="H94" t="s">
        <v>199</v>
      </c>
      <c r="I94" t="s">
        <v>70</v>
      </c>
      <c r="J94" t="s">
        <v>655</v>
      </c>
      <c r="K94" t="s">
        <v>656</v>
      </c>
      <c r="L94" t="s">
        <v>61</v>
      </c>
      <c r="M94" t="s">
        <v>657</v>
      </c>
      <c r="N94" t="s">
        <v>658</v>
      </c>
      <c r="O94">
        <v>6</v>
      </c>
      <c r="P94">
        <v>9</v>
      </c>
      <c r="Q94">
        <v>9</v>
      </c>
      <c r="R94">
        <v>9</v>
      </c>
      <c r="S94">
        <v>9</v>
      </c>
      <c r="T94">
        <v>7</v>
      </c>
      <c r="U94">
        <v>8</v>
      </c>
      <c r="V94">
        <v>7</v>
      </c>
      <c r="W94">
        <v>7</v>
      </c>
      <c r="X94">
        <v>8</v>
      </c>
      <c r="Y94">
        <v>7</v>
      </c>
      <c r="Z94">
        <v>7</v>
      </c>
      <c r="AA94">
        <v>3</v>
      </c>
      <c r="AC94">
        <v>6</v>
      </c>
      <c r="AD94">
        <v>6</v>
      </c>
      <c r="AE94">
        <v>6</v>
      </c>
      <c r="AF94">
        <v>6</v>
      </c>
      <c r="AG94">
        <v>8</v>
      </c>
      <c r="AH94">
        <v>6</v>
      </c>
      <c r="AI94">
        <v>5</v>
      </c>
      <c r="AJ94">
        <v>4</v>
      </c>
      <c r="AL94">
        <v>5</v>
      </c>
      <c r="AM94">
        <v>6</v>
      </c>
      <c r="AN94">
        <v>6</v>
      </c>
      <c r="AO94">
        <v>5</v>
      </c>
      <c r="AP94">
        <v>5</v>
      </c>
      <c r="AQ94">
        <v>6</v>
      </c>
      <c r="AR94">
        <v>5</v>
      </c>
      <c r="AS94">
        <v>5</v>
      </c>
      <c r="AT94">
        <v>5</v>
      </c>
      <c r="AU94">
        <v>5</v>
      </c>
      <c r="AV94">
        <v>5</v>
      </c>
      <c r="AX94" t="s">
        <v>659</v>
      </c>
      <c r="AY94" t="s">
        <v>75</v>
      </c>
    </row>
    <row r="95" spans="1:54" x14ac:dyDescent="0.3">
      <c r="A95" t="s">
        <v>660</v>
      </c>
      <c r="B95" t="s">
        <v>156</v>
      </c>
      <c r="C95" t="s">
        <v>95</v>
      </c>
      <c r="D95" t="s">
        <v>235</v>
      </c>
      <c r="F95" t="s">
        <v>262</v>
      </c>
      <c r="G95" t="s">
        <v>57</v>
      </c>
      <c r="H95" t="s">
        <v>395</v>
      </c>
      <c r="I95" t="s">
        <v>71</v>
      </c>
      <c r="J95" t="s">
        <v>59</v>
      </c>
      <c r="K95" t="s">
        <v>661</v>
      </c>
      <c r="L95" t="s">
        <v>61</v>
      </c>
      <c r="M95" t="s">
        <v>662</v>
      </c>
      <c r="N95" t="s">
        <v>663</v>
      </c>
      <c r="O95">
        <v>8</v>
      </c>
      <c r="P95">
        <v>6</v>
      </c>
      <c r="Q95">
        <v>6</v>
      </c>
      <c r="R95">
        <v>6</v>
      </c>
      <c r="S95">
        <v>7</v>
      </c>
      <c r="T95">
        <v>9</v>
      </c>
      <c r="U95">
        <v>9</v>
      </c>
      <c r="V95">
        <v>6</v>
      </c>
      <c r="W95">
        <v>9</v>
      </c>
      <c r="X95">
        <v>8</v>
      </c>
      <c r="Y95">
        <v>8</v>
      </c>
      <c r="Z95">
        <v>5</v>
      </c>
      <c r="AA95">
        <v>3</v>
      </c>
      <c r="AC95">
        <v>7</v>
      </c>
      <c r="AD95">
        <v>4</v>
      </c>
      <c r="AE95">
        <v>8</v>
      </c>
      <c r="AF95">
        <v>9</v>
      </c>
      <c r="AG95">
        <v>8</v>
      </c>
      <c r="AH95">
        <v>5</v>
      </c>
      <c r="AI95">
        <v>3</v>
      </c>
      <c r="AJ95">
        <v>7</v>
      </c>
      <c r="AL95">
        <v>9</v>
      </c>
      <c r="AM95">
        <v>7</v>
      </c>
      <c r="AN95">
        <v>4</v>
      </c>
      <c r="AO95">
        <v>7</v>
      </c>
      <c r="AP95">
        <v>8</v>
      </c>
      <c r="AQ95">
        <v>1</v>
      </c>
      <c r="AR95">
        <v>8</v>
      </c>
      <c r="AS95">
        <v>7</v>
      </c>
      <c r="AT95">
        <v>6</v>
      </c>
      <c r="AU95">
        <v>7</v>
      </c>
      <c r="AV95">
        <v>1</v>
      </c>
      <c r="AW95" t="s">
        <v>664</v>
      </c>
      <c r="AX95" t="s">
        <v>665</v>
      </c>
      <c r="AY95" t="s">
        <v>75</v>
      </c>
      <c r="BB95" t="s">
        <v>666</v>
      </c>
    </row>
    <row r="96" spans="1:54" x14ac:dyDescent="0.3">
      <c r="A96" t="s">
        <v>667</v>
      </c>
      <c r="B96" t="s">
        <v>54</v>
      </c>
      <c r="C96" t="s">
        <v>55</v>
      </c>
      <c r="F96" t="s">
        <v>400</v>
      </c>
      <c r="G96" t="s">
        <v>57</v>
      </c>
      <c r="H96" t="s">
        <v>58</v>
      </c>
      <c r="I96" t="s">
        <v>668</v>
      </c>
      <c r="J96" t="s">
        <v>669</v>
      </c>
      <c r="K96" t="s">
        <v>670</v>
      </c>
      <c r="L96" t="s">
        <v>61</v>
      </c>
      <c r="M96" t="s">
        <v>671</v>
      </c>
      <c r="N96" t="s">
        <v>672</v>
      </c>
      <c r="O96">
        <v>7</v>
      </c>
      <c r="P96">
        <v>9</v>
      </c>
      <c r="Q96">
        <v>10</v>
      </c>
      <c r="R96">
        <v>9</v>
      </c>
      <c r="S96">
        <v>8</v>
      </c>
      <c r="T96">
        <v>7</v>
      </c>
      <c r="U96">
        <v>8</v>
      </c>
      <c r="V96">
        <v>8</v>
      </c>
      <c r="W96">
        <v>10</v>
      </c>
      <c r="X96">
        <v>9</v>
      </c>
      <c r="Y96">
        <v>9</v>
      </c>
      <c r="Z96">
        <v>8</v>
      </c>
      <c r="AA96">
        <v>7</v>
      </c>
      <c r="AC96">
        <v>9</v>
      </c>
      <c r="AD96">
        <v>10</v>
      </c>
      <c r="AE96">
        <v>8</v>
      </c>
      <c r="AF96">
        <v>8</v>
      </c>
      <c r="AG96">
        <v>9</v>
      </c>
      <c r="AH96">
        <v>7</v>
      </c>
      <c r="AI96">
        <v>7</v>
      </c>
      <c r="AJ96">
        <v>8</v>
      </c>
      <c r="AL96">
        <v>8</v>
      </c>
      <c r="AM96">
        <v>8</v>
      </c>
      <c r="AN96">
        <v>9</v>
      </c>
      <c r="AO96">
        <v>9</v>
      </c>
      <c r="AP96">
        <v>9</v>
      </c>
      <c r="AQ96">
        <v>7</v>
      </c>
      <c r="AR96">
        <v>10</v>
      </c>
      <c r="AS96">
        <v>10</v>
      </c>
      <c r="AT96">
        <v>10</v>
      </c>
      <c r="AU96">
        <v>8</v>
      </c>
      <c r="AV96">
        <v>6</v>
      </c>
      <c r="AX96" t="s">
        <v>673</v>
      </c>
      <c r="AY96" t="s">
        <v>75</v>
      </c>
      <c r="BA96" t="s">
        <v>674</v>
      </c>
    </row>
    <row r="97" spans="1:54" x14ac:dyDescent="0.3">
      <c r="A97" t="s">
        <v>675</v>
      </c>
      <c r="B97" t="s">
        <v>156</v>
      </c>
      <c r="C97" t="s">
        <v>55</v>
      </c>
      <c r="F97" t="s">
        <v>217</v>
      </c>
      <c r="G97" t="s">
        <v>57</v>
      </c>
      <c r="H97" t="s">
        <v>69</v>
      </c>
      <c r="I97" t="s">
        <v>59</v>
      </c>
      <c r="J97" t="s">
        <v>59</v>
      </c>
      <c r="K97" t="s">
        <v>676</v>
      </c>
      <c r="L97" t="s">
        <v>110</v>
      </c>
      <c r="M97" t="s">
        <v>677</v>
      </c>
      <c r="N97" t="s">
        <v>678</v>
      </c>
      <c r="O97">
        <v>9</v>
      </c>
      <c r="P97">
        <v>9</v>
      </c>
      <c r="Q97">
        <v>10</v>
      </c>
      <c r="R97">
        <v>8</v>
      </c>
      <c r="S97">
        <v>8</v>
      </c>
      <c r="T97">
        <v>9</v>
      </c>
      <c r="U97">
        <v>6</v>
      </c>
      <c r="V97">
        <v>7</v>
      </c>
      <c r="W97">
        <v>7</v>
      </c>
      <c r="X97">
        <v>8</v>
      </c>
      <c r="Y97">
        <v>9</v>
      </c>
      <c r="Z97">
        <v>7</v>
      </c>
      <c r="AA97">
        <v>6</v>
      </c>
      <c r="AC97">
        <v>8</v>
      </c>
      <c r="AD97">
        <v>10</v>
      </c>
      <c r="AE97">
        <v>4</v>
      </c>
      <c r="AF97">
        <v>4</v>
      </c>
      <c r="AG97">
        <v>1</v>
      </c>
      <c r="AH97">
        <v>1</v>
      </c>
      <c r="AI97">
        <v>5</v>
      </c>
      <c r="AJ97">
        <v>1</v>
      </c>
      <c r="AL97">
        <v>7</v>
      </c>
      <c r="AM97">
        <v>8</v>
      </c>
      <c r="AN97">
        <v>9</v>
      </c>
      <c r="AO97">
        <v>9</v>
      </c>
      <c r="AP97">
        <v>7</v>
      </c>
      <c r="AQ97">
        <v>1</v>
      </c>
      <c r="AR97">
        <v>3</v>
      </c>
      <c r="AS97">
        <v>3</v>
      </c>
      <c r="AT97">
        <v>1</v>
      </c>
      <c r="AU97">
        <v>1</v>
      </c>
      <c r="AV97">
        <v>1</v>
      </c>
      <c r="AX97" t="s">
        <v>232</v>
      </c>
      <c r="AY97" t="s">
        <v>75</v>
      </c>
    </row>
    <row r="98" spans="1:54" x14ac:dyDescent="0.3">
      <c r="A98" t="s">
        <v>679</v>
      </c>
      <c r="B98" t="s">
        <v>156</v>
      </c>
      <c r="C98" t="s">
        <v>55</v>
      </c>
      <c r="F98" t="s">
        <v>68</v>
      </c>
      <c r="G98" t="s">
        <v>57</v>
      </c>
      <c r="H98" t="s">
        <v>199</v>
      </c>
      <c r="I98" t="s">
        <v>70</v>
      </c>
      <c r="J98" t="s">
        <v>680</v>
      </c>
      <c r="K98" t="s">
        <v>681</v>
      </c>
      <c r="L98" t="s">
        <v>61</v>
      </c>
      <c r="M98" t="s">
        <v>682</v>
      </c>
      <c r="N98" t="s">
        <v>683</v>
      </c>
      <c r="O98">
        <v>9</v>
      </c>
      <c r="P98">
        <v>8</v>
      </c>
      <c r="Q98">
        <v>9</v>
      </c>
      <c r="R98">
        <v>7</v>
      </c>
      <c r="S98">
        <v>8</v>
      </c>
      <c r="T98">
        <v>7</v>
      </c>
      <c r="U98">
        <v>7</v>
      </c>
      <c r="V98">
        <v>7</v>
      </c>
      <c r="W98">
        <v>9</v>
      </c>
      <c r="X98">
        <v>8</v>
      </c>
      <c r="Y98">
        <v>8</v>
      </c>
      <c r="Z98">
        <v>8</v>
      </c>
      <c r="AA98">
        <v>8</v>
      </c>
      <c r="AC98">
        <v>10</v>
      </c>
      <c r="AD98">
        <v>9</v>
      </c>
      <c r="AE98">
        <v>7</v>
      </c>
      <c r="AF98">
        <v>8</v>
      </c>
      <c r="AG98">
        <v>7</v>
      </c>
      <c r="AH98">
        <v>7</v>
      </c>
      <c r="AI98">
        <v>7</v>
      </c>
      <c r="AJ98">
        <v>7</v>
      </c>
      <c r="AL98">
        <v>9</v>
      </c>
      <c r="AM98">
        <v>8</v>
      </c>
      <c r="AN98">
        <v>7</v>
      </c>
      <c r="AO98">
        <v>7</v>
      </c>
      <c r="AP98">
        <v>7</v>
      </c>
      <c r="AQ98">
        <v>6</v>
      </c>
      <c r="AR98">
        <v>8</v>
      </c>
      <c r="AS98">
        <v>8</v>
      </c>
      <c r="AT98">
        <v>8</v>
      </c>
      <c r="AU98">
        <v>6</v>
      </c>
      <c r="AV98">
        <v>6</v>
      </c>
      <c r="AX98" t="s">
        <v>232</v>
      </c>
      <c r="AY98" t="s">
        <v>684</v>
      </c>
      <c r="AZ98" t="s">
        <v>685</v>
      </c>
      <c r="BA98" t="s">
        <v>686</v>
      </c>
      <c r="BB98" t="s">
        <v>687</v>
      </c>
    </row>
    <row r="99" spans="1:54" x14ac:dyDescent="0.3">
      <c r="A99" t="s">
        <v>688</v>
      </c>
      <c r="B99" t="s">
        <v>156</v>
      </c>
      <c r="C99" t="s">
        <v>55</v>
      </c>
      <c r="F99" t="s">
        <v>262</v>
      </c>
      <c r="G99" t="s">
        <v>82</v>
      </c>
      <c r="H99" t="s">
        <v>69</v>
      </c>
      <c r="I99" t="s">
        <v>71</v>
      </c>
      <c r="J99" t="s">
        <v>71</v>
      </c>
      <c r="K99" t="s">
        <v>511</v>
      </c>
      <c r="L99" t="s">
        <v>110</v>
      </c>
      <c r="M99" t="s">
        <v>689</v>
      </c>
      <c r="N99" t="s">
        <v>690</v>
      </c>
      <c r="O99">
        <v>10</v>
      </c>
      <c r="P99">
        <v>6</v>
      </c>
      <c r="Q99">
        <v>3</v>
      </c>
      <c r="R99">
        <v>9</v>
      </c>
      <c r="S99">
        <v>9</v>
      </c>
      <c r="T99">
        <v>3</v>
      </c>
      <c r="U99">
        <v>2</v>
      </c>
      <c r="V99">
        <v>6</v>
      </c>
      <c r="W99">
        <v>7</v>
      </c>
      <c r="X99">
        <v>1</v>
      </c>
      <c r="Y99">
        <v>1</v>
      </c>
      <c r="Z99">
        <v>1</v>
      </c>
      <c r="AA99">
        <v>5</v>
      </c>
      <c r="AC99">
        <v>10</v>
      </c>
      <c r="AD99">
        <v>4</v>
      </c>
      <c r="AE99">
        <v>5</v>
      </c>
      <c r="AF99">
        <v>3</v>
      </c>
      <c r="AG99">
        <v>3</v>
      </c>
      <c r="AH99">
        <v>6</v>
      </c>
      <c r="AI99">
        <v>5</v>
      </c>
      <c r="AJ99">
        <v>8</v>
      </c>
      <c r="AL99">
        <v>5</v>
      </c>
      <c r="AM99">
        <v>10</v>
      </c>
      <c r="AN99">
        <v>10</v>
      </c>
      <c r="AO99">
        <v>2</v>
      </c>
      <c r="AP99">
        <v>5</v>
      </c>
      <c r="AQ99">
        <v>8</v>
      </c>
      <c r="AR99">
        <v>9</v>
      </c>
      <c r="AS99">
        <v>5</v>
      </c>
      <c r="AT99">
        <v>2</v>
      </c>
      <c r="AU99">
        <v>3</v>
      </c>
      <c r="AV99">
        <v>6</v>
      </c>
      <c r="AX99" t="s">
        <v>691</v>
      </c>
      <c r="AY99" t="s">
        <v>75</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topLeftCell="A7" workbookViewId="0">
      <selection activeCell="Q21" sqref="Q21"/>
    </sheetView>
  </sheetViews>
  <sheetFormatPr defaultRowHeight="14.4" x14ac:dyDescent="0.3"/>
  <cols>
    <col min="1" max="1" width="21.88671875" bestFit="1" customWidth="1"/>
  </cols>
  <sheetData>
    <row r="1" spans="1:9" x14ac:dyDescent="0.3">
      <c r="B1" t="s">
        <v>721</v>
      </c>
      <c r="C1" t="s">
        <v>722</v>
      </c>
      <c r="D1" t="s">
        <v>723</v>
      </c>
      <c r="F1" t="s">
        <v>721</v>
      </c>
      <c r="G1" t="s">
        <v>722</v>
      </c>
      <c r="H1" t="s">
        <v>723</v>
      </c>
    </row>
    <row r="2" spans="1:9" x14ac:dyDescent="0.3">
      <c r="A2" t="s">
        <v>744</v>
      </c>
      <c r="B2">
        <v>34</v>
      </c>
      <c r="C2">
        <v>31</v>
      </c>
      <c r="D2">
        <v>27</v>
      </c>
      <c r="E2">
        <f t="shared" ref="E2:E7" si="0">SUM(B2:D2)</f>
        <v>92</v>
      </c>
      <c r="F2">
        <f xml:space="preserve"> ROUND(((B2/92)*100),0)</f>
        <v>37</v>
      </c>
      <c r="G2">
        <f xml:space="preserve"> ROUND(((C2/92)*100),0)</f>
        <v>34</v>
      </c>
      <c r="H2">
        <f xml:space="preserve"> ROUND(((D2/92)*100),0)</f>
        <v>29</v>
      </c>
      <c r="I2">
        <f t="shared" ref="I2:I7" si="1">SUM(F2:H2)</f>
        <v>100</v>
      </c>
    </row>
    <row r="3" spans="1:9" x14ac:dyDescent="0.3">
      <c r="A3" t="s">
        <v>745</v>
      </c>
      <c r="B3">
        <v>6</v>
      </c>
      <c r="C3">
        <v>49</v>
      </c>
      <c r="D3">
        <v>43</v>
      </c>
      <c r="E3">
        <f t="shared" si="0"/>
        <v>98</v>
      </c>
      <c r="F3">
        <f t="shared" ref="F3:H7" si="2" xml:space="preserve"> ROUND(((B3/98)*100),0)</f>
        <v>6</v>
      </c>
      <c r="G3">
        <f t="shared" si="2"/>
        <v>50</v>
      </c>
      <c r="H3">
        <f t="shared" si="2"/>
        <v>44</v>
      </c>
      <c r="I3">
        <f t="shared" si="1"/>
        <v>100</v>
      </c>
    </row>
    <row r="4" spans="1:9" x14ac:dyDescent="0.3">
      <c r="A4" t="s">
        <v>729</v>
      </c>
      <c r="B4">
        <v>3</v>
      </c>
      <c r="C4">
        <v>41</v>
      </c>
      <c r="D4">
        <v>54</v>
      </c>
      <c r="E4">
        <f t="shared" si="0"/>
        <v>98</v>
      </c>
      <c r="F4">
        <f t="shared" si="2"/>
        <v>3</v>
      </c>
      <c r="G4">
        <f t="shared" si="2"/>
        <v>42</v>
      </c>
      <c r="H4">
        <f t="shared" si="2"/>
        <v>55</v>
      </c>
      <c r="I4">
        <f t="shared" si="1"/>
        <v>100</v>
      </c>
    </row>
    <row r="5" spans="1:9" x14ac:dyDescent="0.3">
      <c r="A5" t="s">
        <v>746</v>
      </c>
      <c r="B5">
        <v>4</v>
      </c>
      <c r="C5">
        <v>37</v>
      </c>
      <c r="D5">
        <v>57</v>
      </c>
      <c r="E5">
        <f t="shared" si="0"/>
        <v>98</v>
      </c>
      <c r="F5">
        <f t="shared" si="2"/>
        <v>4</v>
      </c>
      <c r="G5">
        <f t="shared" si="2"/>
        <v>38</v>
      </c>
      <c r="H5">
        <f t="shared" si="2"/>
        <v>58</v>
      </c>
      <c r="I5">
        <f t="shared" si="1"/>
        <v>100</v>
      </c>
    </row>
    <row r="6" spans="1:9" x14ac:dyDescent="0.3">
      <c r="A6" t="s">
        <v>747</v>
      </c>
      <c r="B6">
        <v>0</v>
      </c>
      <c r="C6">
        <v>28</v>
      </c>
      <c r="D6">
        <v>70</v>
      </c>
      <c r="E6">
        <f t="shared" si="0"/>
        <v>98</v>
      </c>
      <c r="F6">
        <f t="shared" si="2"/>
        <v>0</v>
      </c>
      <c r="G6">
        <f t="shared" si="2"/>
        <v>29</v>
      </c>
      <c r="H6">
        <f t="shared" si="2"/>
        <v>71</v>
      </c>
      <c r="I6">
        <f t="shared" si="1"/>
        <v>100</v>
      </c>
    </row>
    <row r="7" spans="1:9" x14ac:dyDescent="0.3">
      <c r="A7" t="s">
        <v>748</v>
      </c>
      <c r="B7">
        <v>1</v>
      </c>
      <c r="C7">
        <v>24</v>
      </c>
      <c r="D7">
        <v>73</v>
      </c>
      <c r="E7">
        <f t="shared" si="0"/>
        <v>98</v>
      </c>
      <c r="F7">
        <f t="shared" si="2"/>
        <v>1</v>
      </c>
      <c r="G7">
        <f t="shared" si="2"/>
        <v>24</v>
      </c>
      <c r="H7">
        <f t="shared" si="2"/>
        <v>74</v>
      </c>
      <c r="I7">
        <f t="shared" si="1"/>
        <v>99</v>
      </c>
    </row>
  </sheetData>
  <sortState ref="A2:I7">
    <sortCondition ref="D2:D7"/>
  </sortState>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topLeftCell="A7" workbookViewId="0">
      <selection activeCell="A20" sqref="A20"/>
    </sheetView>
  </sheetViews>
  <sheetFormatPr defaultRowHeight="14.4" x14ac:dyDescent="0.3"/>
  <cols>
    <col min="1" max="1" width="21.88671875" bestFit="1" customWidth="1"/>
  </cols>
  <sheetData>
    <row r="1" spans="1:9" x14ac:dyDescent="0.3">
      <c r="B1" t="s">
        <v>721</v>
      </c>
      <c r="C1" t="s">
        <v>722</v>
      </c>
      <c r="D1" t="s">
        <v>723</v>
      </c>
      <c r="F1" t="s">
        <v>721</v>
      </c>
      <c r="G1" t="s">
        <v>722</v>
      </c>
      <c r="H1" t="s">
        <v>723</v>
      </c>
    </row>
    <row r="2" spans="1:9" x14ac:dyDescent="0.3">
      <c r="A2" t="s">
        <v>749</v>
      </c>
      <c r="B2">
        <v>38</v>
      </c>
      <c r="C2">
        <v>46</v>
      </c>
      <c r="D2">
        <v>14</v>
      </c>
      <c r="E2">
        <f>SUM(B2:D2)</f>
        <v>98</v>
      </c>
      <c r="F2">
        <f t="shared" ref="F2:H6" si="0" xml:space="preserve"> ROUND(((B2/98)*100),0)</f>
        <v>39</v>
      </c>
      <c r="G2">
        <f t="shared" si="0"/>
        <v>47</v>
      </c>
      <c r="H2">
        <f t="shared" si="0"/>
        <v>14</v>
      </c>
      <c r="I2">
        <f>SUM(F2:H2)</f>
        <v>100</v>
      </c>
    </row>
    <row r="3" spans="1:9" x14ac:dyDescent="0.3">
      <c r="A3" t="s">
        <v>750</v>
      </c>
      <c r="B3">
        <v>23</v>
      </c>
      <c r="C3">
        <v>47</v>
      </c>
      <c r="D3">
        <v>28</v>
      </c>
      <c r="E3">
        <f>SUM(B3:D3)</f>
        <v>98</v>
      </c>
      <c r="F3">
        <f t="shared" si="0"/>
        <v>23</v>
      </c>
      <c r="G3">
        <f t="shared" si="0"/>
        <v>48</v>
      </c>
      <c r="H3">
        <f t="shared" si="0"/>
        <v>29</v>
      </c>
      <c r="I3">
        <f>SUM(F3:H3)</f>
        <v>100</v>
      </c>
    </row>
    <row r="4" spans="1:9" x14ac:dyDescent="0.3">
      <c r="A4" t="s">
        <v>751</v>
      </c>
      <c r="B4">
        <v>16</v>
      </c>
      <c r="C4">
        <v>49</v>
      </c>
      <c r="D4">
        <v>33</v>
      </c>
      <c r="E4">
        <f>SUM(B4:D4)</f>
        <v>98</v>
      </c>
      <c r="F4">
        <f t="shared" si="0"/>
        <v>16</v>
      </c>
      <c r="G4">
        <f t="shared" si="0"/>
        <v>50</v>
      </c>
      <c r="H4">
        <f t="shared" si="0"/>
        <v>34</v>
      </c>
      <c r="I4">
        <f>SUM(F4:H4)</f>
        <v>100</v>
      </c>
    </row>
    <row r="5" spans="1:9" x14ac:dyDescent="0.3">
      <c r="A5" t="s">
        <v>752</v>
      </c>
      <c r="B5">
        <v>13</v>
      </c>
      <c r="C5">
        <v>35</v>
      </c>
      <c r="D5">
        <v>50</v>
      </c>
      <c r="E5">
        <f>SUM(B5:D5)</f>
        <v>98</v>
      </c>
      <c r="F5">
        <f t="shared" si="0"/>
        <v>13</v>
      </c>
      <c r="G5">
        <f t="shared" si="0"/>
        <v>36</v>
      </c>
      <c r="H5">
        <f t="shared" si="0"/>
        <v>51</v>
      </c>
      <c r="I5">
        <f>SUM(F5:H5)</f>
        <v>100</v>
      </c>
    </row>
    <row r="6" spans="1:9" x14ac:dyDescent="0.3">
      <c r="A6" t="s">
        <v>753</v>
      </c>
      <c r="B6">
        <v>8</v>
      </c>
      <c r="C6">
        <v>36</v>
      </c>
      <c r="D6">
        <v>54</v>
      </c>
      <c r="E6">
        <f>SUM(B6:D6)</f>
        <v>98</v>
      </c>
      <c r="F6">
        <f t="shared" si="0"/>
        <v>8</v>
      </c>
      <c r="G6">
        <f t="shared" si="0"/>
        <v>37</v>
      </c>
      <c r="H6">
        <f t="shared" si="0"/>
        <v>55</v>
      </c>
      <c r="I6">
        <f>SUM(F6:H6)</f>
        <v>100</v>
      </c>
    </row>
  </sheetData>
  <sortState ref="A2:I6">
    <sortCondition ref="D2:D6"/>
  </sortState>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workbookViewId="0">
      <selection activeCell="E12" sqref="E12"/>
    </sheetView>
  </sheetViews>
  <sheetFormatPr defaultRowHeight="14.4" x14ac:dyDescent="0.3"/>
  <cols>
    <col min="1" max="1" width="37.109375" bestFit="1" customWidth="1"/>
    <col min="5" max="5" width="51" bestFit="1" customWidth="1"/>
  </cols>
  <sheetData>
    <row r="1" spans="1:7" ht="43.2" x14ac:dyDescent="0.3">
      <c r="A1" t="s">
        <v>754</v>
      </c>
      <c r="E1" s="1" t="s">
        <v>49</v>
      </c>
    </row>
    <row r="2" spans="1:7" x14ac:dyDescent="0.3">
      <c r="A2" t="s">
        <v>423</v>
      </c>
      <c r="B2">
        <v>67</v>
      </c>
      <c r="C2" s="4">
        <f>B2/B$15</f>
        <v>0.17268041237113402</v>
      </c>
      <c r="E2" t="s">
        <v>755</v>
      </c>
      <c r="F2">
        <v>13</v>
      </c>
      <c r="G2">
        <f>ROUND((F2/90)*100,0)</f>
        <v>14</v>
      </c>
    </row>
    <row r="3" spans="1:7" x14ac:dyDescent="0.3">
      <c r="A3" t="s">
        <v>556</v>
      </c>
      <c r="B3">
        <v>67</v>
      </c>
      <c r="C3" s="4">
        <f t="shared" ref="C3:C14" si="0">B3/B$15</f>
        <v>0.17268041237113402</v>
      </c>
      <c r="E3" t="s">
        <v>756</v>
      </c>
      <c r="F3">
        <v>77</v>
      </c>
      <c r="G3">
        <f>ROUND((F3/90)*100,0)</f>
        <v>86</v>
      </c>
    </row>
    <row r="4" spans="1:7" x14ac:dyDescent="0.3">
      <c r="A4" t="s">
        <v>302</v>
      </c>
      <c r="B4">
        <v>54</v>
      </c>
      <c r="C4" s="4">
        <f t="shared" si="0"/>
        <v>0.13917525773195877</v>
      </c>
      <c r="F4">
        <f>SUM(F2:F3)</f>
        <v>90</v>
      </c>
    </row>
    <row r="5" spans="1:7" x14ac:dyDescent="0.3">
      <c r="A5" t="s">
        <v>757</v>
      </c>
      <c r="B5">
        <v>42</v>
      </c>
      <c r="C5" s="4">
        <f t="shared" si="0"/>
        <v>0.10824742268041238</v>
      </c>
    </row>
    <row r="6" spans="1:7" x14ac:dyDescent="0.3">
      <c r="A6" t="s">
        <v>758</v>
      </c>
      <c r="B6">
        <v>29</v>
      </c>
      <c r="C6" s="4">
        <f t="shared" si="0"/>
        <v>7.4742268041237112E-2</v>
      </c>
    </row>
    <row r="7" spans="1:7" x14ac:dyDescent="0.3">
      <c r="A7" t="s">
        <v>759</v>
      </c>
      <c r="B7">
        <v>29</v>
      </c>
      <c r="C7" s="4">
        <f t="shared" si="0"/>
        <v>7.4742268041237112E-2</v>
      </c>
    </row>
    <row r="8" spans="1:7" x14ac:dyDescent="0.3">
      <c r="A8" t="s">
        <v>760</v>
      </c>
      <c r="B8">
        <v>29</v>
      </c>
      <c r="C8" s="4">
        <f t="shared" si="0"/>
        <v>7.4742268041237112E-2</v>
      </c>
    </row>
    <row r="9" spans="1:7" x14ac:dyDescent="0.3">
      <c r="A9" t="s">
        <v>761</v>
      </c>
      <c r="B9">
        <v>14</v>
      </c>
      <c r="C9" s="4">
        <f t="shared" si="0"/>
        <v>3.608247422680412E-2</v>
      </c>
    </row>
    <row r="10" spans="1:7" x14ac:dyDescent="0.3">
      <c r="A10" t="s">
        <v>762</v>
      </c>
      <c r="B10">
        <v>13</v>
      </c>
      <c r="C10" s="4">
        <f t="shared" si="0"/>
        <v>3.3505154639175257E-2</v>
      </c>
    </row>
    <row r="11" spans="1:7" x14ac:dyDescent="0.3">
      <c r="A11" t="s">
        <v>763</v>
      </c>
      <c r="B11">
        <v>12</v>
      </c>
      <c r="C11" s="4">
        <f t="shared" si="0"/>
        <v>3.0927835051546393E-2</v>
      </c>
    </row>
    <row r="12" spans="1:7" x14ac:dyDescent="0.3">
      <c r="A12" t="s">
        <v>764</v>
      </c>
      <c r="B12">
        <v>12</v>
      </c>
      <c r="C12" s="4">
        <f t="shared" si="0"/>
        <v>3.0927835051546393E-2</v>
      </c>
    </row>
    <row r="13" spans="1:7" x14ac:dyDescent="0.3">
      <c r="A13" t="s">
        <v>808</v>
      </c>
      <c r="B13">
        <v>10</v>
      </c>
      <c r="C13" s="4">
        <f t="shared" si="0"/>
        <v>2.5773195876288658E-2</v>
      </c>
    </row>
    <row r="14" spans="1:7" x14ac:dyDescent="0.3">
      <c r="A14" t="s">
        <v>765</v>
      </c>
      <c r="B14">
        <v>5</v>
      </c>
      <c r="C14" s="4">
        <f t="shared" si="0"/>
        <v>1.2886597938144329E-2</v>
      </c>
    </row>
    <row r="15" spans="1:7" x14ac:dyDescent="0.3">
      <c r="B15">
        <v>388</v>
      </c>
    </row>
  </sheetData>
  <sortState ref="A2:B14">
    <sortCondition descending="1" ref="B2:B14"/>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7"/>
  <sheetViews>
    <sheetView zoomScale="85" zoomScaleNormal="85" workbookViewId="0">
      <selection activeCell="D49" sqref="D49"/>
    </sheetView>
  </sheetViews>
  <sheetFormatPr defaultRowHeight="14.4" x14ac:dyDescent="0.3"/>
  <cols>
    <col min="1" max="1" width="35.88671875" bestFit="1" customWidth="1"/>
    <col min="8" max="8" width="6.88671875" customWidth="1"/>
  </cols>
  <sheetData>
    <row r="2" spans="1:3" x14ac:dyDescent="0.3">
      <c r="A2" t="s">
        <v>692</v>
      </c>
      <c r="B2">
        <v>57</v>
      </c>
      <c r="C2" s="6">
        <f>ROUND((B2/98)*100,1)</f>
        <v>58.2</v>
      </c>
    </row>
    <row r="3" spans="1:3" x14ac:dyDescent="0.3">
      <c r="A3" t="s">
        <v>766</v>
      </c>
      <c r="B3">
        <v>24</v>
      </c>
      <c r="C3" s="6">
        <f t="shared" ref="C3:C6" si="0">ROUND((B3/98)*100,1)</f>
        <v>24.5</v>
      </c>
    </row>
    <row r="4" spans="1:3" x14ac:dyDescent="0.3">
      <c r="A4" t="s">
        <v>79</v>
      </c>
      <c r="B4">
        <v>13</v>
      </c>
      <c r="C4" s="6">
        <f t="shared" si="0"/>
        <v>13.3</v>
      </c>
    </row>
    <row r="5" spans="1:3" x14ac:dyDescent="0.3">
      <c r="A5" t="s">
        <v>693</v>
      </c>
      <c r="B5">
        <v>3</v>
      </c>
      <c r="C5" s="6">
        <v>3</v>
      </c>
    </row>
    <row r="6" spans="1:3" x14ac:dyDescent="0.3">
      <c r="A6" t="s">
        <v>694</v>
      </c>
      <c r="B6">
        <v>1</v>
      </c>
      <c r="C6" s="6">
        <f t="shared" si="0"/>
        <v>1</v>
      </c>
    </row>
    <row r="7" spans="1:3" x14ac:dyDescent="0.3">
      <c r="B7">
        <f>SUM(B2:B6)</f>
        <v>98</v>
      </c>
      <c r="C7">
        <f>SUM(C2:C6)</f>
        <v>100</v>
      </c>
    </row>
    <row r="26" spans="1:3" ht="28.8" x14ac:dyDescent="0.3">
      <c r="A26" s="1" t="s">
        <v>775</v>
      </c>
      <c r="B26">
        <v>14</v>
      </c>
      <c r="C26" s="4">
        <f>B26/B$30</f>
        <v>0.26415094339622641</v>
      </c>
    </row>
    <row r="27" spans="1:3" ht="28.8" x14ac:dyDescent="0.3">
      <c r="A27" s="1" t="s">
        <v>776</v>
      </c>
      <c r="B27">
        <v>16</v>
      </c>
      <c r="C27" s="4">
        <f t="shared" ref="C27:C29" si="1">B27/B$30</f>
        <v>0.30188679245283018</v>
      </c>
    </row>
    <row r="28" spans="1:3" ht="28.8" x14ac:dyDescent="0.3">
      <c r="A28" s="1" t="s">
        <v>777</v>
      </c>
      <c r="B28">
        <v>16</v>
      </c>
      <c r="C28" s="4">
        <f t="shared" si="1"/>
        <v>0.30188679245283018</v>
      </c>
    </row>
    <row r="29" spans="1:3" ht="28.8" x14ac:dyDescent="0.3">
      <c r="A29" s="1" t="s">
        <v>774</v>
      </c>
      <c r="B29">
        <v>7</v>
      </c>
      <c r="C29" s="4">
        <f t="shared" si="1"/>
        <v>0.13207547169811321</v>
      </c>
    </row>
    <row r="30" spans="1:3" x14ac:dyDescent="0.3">
      <c r="B30">
        <f>SUM(B26:B29)</f>
        <v>53</v>
      </c>
    </row>
    <row r="49" spans="1:3" x14ac:dyDescent="0.3">
      <c r="A49" t="s">
        <v>695</v>
      </c>
      <c r="B49">
        <v>11</v>
      </c>
      <c r="C49">
        <f>ROUND(((B49/27)*100),1)</f>
        <v>40.700000000000003</v>
      </c>
    </row>
    <row r="50" spans="1:3" x14ac:dyDescent="0.3">
      <c r="A50" t="s">
        <v>696</v>
      </c>
      <c r="B50">
        <v>8</v>
      </c>
      <c r="C50">
        <f t="shared" ref="C50:C52" si="2">ROUND(((B50/27)*100),1)</f>
        <v>29.6</v>
      </c>
    </row>
    <row r="51" spans="1:3" x14ac:dyDescent="0.3">
      <c r="A51" t="s">
        <v>697</v>
      </c>
      <c r="B51">
        <v>6</v>
      </c>
      <c r="C51">
        <f t="shared" si="2"/>
        <v>22.2</v>
      </c>
    </row>
    <row r="52" spans="1:3" x14ac:dyDescent="0.3">
      <c r="A52" t="s">
        <v>698</v>
      </c>
      <c r="B52">
        <v>2</v>
      </c>
      <c r="C52">
        <f t="shared" si="2"/>
        <v>7.4</v>
      </c>
    </row>
    <row r="53" spans="1:3" x14ac:dyDescent="0.3">
      <c r="B53">
        <f>SUM(B49:B52)</f>
        <v>27</v>
      </c>
    </row>
    <row r="74" spans="1:2" x14ac:dyDescent="0.3">
      <c r="A74" t="s">
        <v>80</v>
      </c>
      <c r="B74">
        <v>9</v>
      </c>
    </row>
    <row r="75" spans="1:2" x14ac:dyDescent="0.3">
      <c r="A75" t="s">
        <v>699</v>
      </c>
      <c r="B75">
        <v>2</v>
      </c>
    </row>
    <row r="76" spans="1:2" x14ac:dyDescent="0.3">
      <c r="A76" t="s">
        <v>423</v>
      </c>
      <c r="B76">
        <v>1</v>
      </c>
    </row>
    <row r="77" spans="1:2" x14ac:dyDescent="0.3">
      <c r="A77" t="s">
        <v>359</v>
      </c>
      <c r="B77">
        <v>1</v>
      </c>
    </row>
  </sheetData>
  <sortState ref="A1:B5">
    <sortCondition descending="1" ref="B1:B5"/>
  </sortState>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6"/>
  <sheetViews>
    <sheetView topLeftCell="A16" zoomScale="83" zoomScaleNormal="83" workbookViewId="0">
      <selection activeCell="U21" sqref="U21"/>
    </sheetView>
  </sheetViews>
  <sheetFormatPr defaultRowHeight="14.4" x14ac:dyDescent="0.3"/>
  <cols>
    <col min="1" max="1" width="56" style="2" customWidth="1"/>
    <col min="2" max="2" width="12.5546875" bestFit="1" customWidth="1"/>
  </cols>
  <sheetData>
    <row r="1" spans="1:4" x14ac:dyDescent="0.3">
      <c r="A1" s="2" t="s">
        <v>700</v>
      </c>
      <c r="B1" t="s">
        <v>701</v>
      </c>
    </row>
    <row r="2" spans="1:4" x14ac:dyDescent="0.3">
      <c r="A2" s="2" t="s">
        <v>408</v>
      </c>
      <c r="B2" t="s">
        <v>768</v>
      </c>
      <c r="C2">
        <v>33</v>
      </c>
      <c r="D2" s="4">
        <f>C2/C$10</f>
        <v>0.17277486910994763</v>
      </c>
    </row>
    <row r="3" spans="1:4" x14ac:dyDescent="0.3">
      <c r="A3" s="2" t="s">
        <v>262</v>
      </c>
      <c r="B3" t="s">
        <v>702</v>
      </c>
      <c r="C3">
        <v>49</v>
      </c>
      <c r="D3" s="4">
        <f t="shared" ref="D3:D9" si="0">C3/C$10</f>
        <v>0.25654450261780104</v>
      </c>
    </row>
    <row r="4" spans="1:4" ht="28.8" x14ac:dyDescent="0.3">
      <c r="A4" s="2" t="s">
        <v>68</v>
      </c>
      <c r="B4" t="s">
        <v>703</v>
      </c>
      <c r="C4">
        <v>59</v>
      </c>
      <c r="D4" s="4">
        <f t="shared" si="0"/>
        <v>0.30890052356020942</v>
      </c>
    </row>
    <row r="5" spans="1:4" ht="43.2" x14ac:dyDescent="0.3">
      <c r="A5" s="2" t="s">
        <v>704</v>
      </c>
      <c r="B5" t="s">
        <v>705</v>
      </c>
      <c r="C5">
        <v>10</v>
      </c>
      <c r="D5" s="4">
        <f t="shared" si="0"/>
        <v>5.2356020942408377E-2</v>
      </c>
    </row>
    <row r="6" spans="1:4" x14ac:dyDescent="0.3">
      <c r="A6" s="2" t="s">
        <v>139</v>
      </c>
      <c r="B6" t="s">
        <v>769</v>
      </c>
      <c r="C6">
        <v>12</v>
      </c>
      <c r="D6" s="4">
        <f t="shared" si="0"/>
        <v>6.2827225130890049E-2</v>
      </c>
    </row>
    <row r="7" spans="1:4" x14ac:dyDescent="0.3">
      <c r="A7" s="2" t="s">
        <v>198</v>
      </c>
      <c r="B7" t="s">
        <v>772</v>
      </c>
      <c r="C7">
        <v>5</v>
      </c>
      <c r="D7" s="4">
        <f t="shared" si="0"/>
        <v>2.6178010471204188E-2</v>
      </c>
    </row>
    <row r="8" spans="1:4" x14ac:dyDescent="0.3">
      <c r="A8" s="2" t="s">
        <v>706</v>
      </c>
      <c r="B8" t="s">
        <v>770</v>
      </c>
      <c r="C8">
        <v>0</v>
      </c>
      <c r="D8" s="4">
        <f t="shared" si="0"/>
        <v>0</v>
      </c>
    </row>
    <row r="9" spans="1:4" ht="28.8" x14ac:dyDescent="0.3">
      <c r="A9" s="1" t="s">
        <v>81</v>
      </c>
      <c r="B9" t="s">
        <v>707</v>
      </c>
      <c r="C9">
        <v>23</v>
      </c>
      <c r="D9" s="4">
        <f t="shared" si="0"/>
        <v>0.12041884816753927</v>
      </c>
    </row>
    <row r="10" spans="1:4" x14ac:dyDescent="0.3">
      <c r="B10" t="s">
        <v>771</v>
      </c>
      <c r="C10">
        <f>SUM(C2:C9)</f>
        <v>191</v>
      </c>
    </row>
    <row r="19" spans="1:2" x14ac:dyDescent="0.3">
      <c r="A19" s="2" t="s">
        <v>118</v>
      </c>
      <c r="B19">
        <v>8.1999999999999993</v>
      </c>
    </row>
    <row r="20" spans="1:2" x14ac:dyDescent="0.3">
      <c r="A20" s="2" t="s">
        <v>82</v>
      </c>
      <c r="B20">
        <v>30.6</v>
      </c>
    </row>
    <row r="21" spans="1:2" x14ac:dyDescent="0.3">
      <c r="A21" s="2" t="s">
        <v>57</v>
      </c>
      <c r="B21">
        <v>61.2</v>
      </c>
    </row>
    <row r="39" spans="1:3" ht="28.8" x14ac:dyDescent="0.3">
      <c r="A39" s="2" t="s">
        <v>781</v>
      </c>
      <c r="C39" s="2" t="s">
        <v>781</v>
      </c>
    </row>
    <row r="40" spans="1:3" ht="28.8" x14ac:dyDescent="0.3">
      <c r="A40" s="2" t="s">
        <v>782</v>
      </c>
      <c r="B40">
        <v>77</v>
      </c>
      <c r="C40" s="4">
        <f>B40/B$46</f>
        <v>0.37931034482758619</v>
      </c>
    </row>
    <row r="41" spans="1:3" ht="28.8" x14ac:dyDescent="0.3">
      <c r="A41" s="2" t="s">
        <v>783</v>
      </c>
      <c r="B41">
        <v>55</v>
      </c>
      <c r="C41" s="4">
        <f t="shared" ref="C41:C45" si="1">B41/B$46</f>
        <v>0.27093596059113301</v>
      </c>
    </row>
    <row r="42" spans="1:3" ht="28.8" x14ac:dyDescent="0.3">
      <c r="A42" s="2" t="s">
        <v>784</v>
      </c>
      <c r="B42">
        <v>31</v>
      </c>
      <c r="C42" s="4">
        <f t="shared" si="1"/>
        <v>0.15270935960591134</v>
      </c>
    </row>
    <row r="43" spans="1:3" ht="28.8" x14ac:dyDescent="0.3">
      <c r="A43" s="2" t="s">
        <v>785</v>
      </c>
      <c r="B43">
        <v>26</v>
      </c>
      <c r="C43" s="4">
        <f t="shared" si="1"/>
        <v>0.12807881773399016</v>
      </c>
    </row>
    <row r="44" spans="1:3" ht="28.8" x14ac:dyDescent="0.3">
      <c r="A44" s="2" t="s">
        <v>786</v>
      </c>
      <c r="B44">
        <v>13</v>
      </c>
      <c r="C44" s="4">
        <f t="shared" si="1"/>
        <v>6.4039408866995079E-2</v>
      </c>
    </row>
    <row r="45" spans="1:3" x14ac:dyDescent="0.3">
      <c r="A45" s="2" t="s">
        <v>708</v>
      </c>
      <c r="B45">
        <v>1</v>
      </c>
      <c r="C45" s="4">
        <f t="shared" si="1"/>
        <v>4.9261083743842365E-3</v>
      </c>
    </row>
    <row r="46" spans="1:3" x14ac:dyDescent="0.3">
      <c r="B46">
        <f>SUM(B40:B45)</f>
        <v>203</v>
      </c>
    </row>
  </sheetData>
  <sortState ref="A40:B45">
    <sortCondition descending="1" ref="B40:B45"/>
  </sortState>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zoomScale="81" zoomScaleNormal="81" workbookViewId="0">
      <selection activeCell="W24" sqref="W24"/>
    </sheetView>
  </sheetViews>
  <sheetFormatPr defaultRowHeight="14.4" x14ac:dyDescent="0.3"/>
  <cols>
    <col min="1" max="1" width="33.44140625" bestFit="1" customWidth="1"/>
    <col min="2" max="2" width="4" bestFit="1" customWidth="1"/>
    <col min="3" max="3" width="9.5546875" bestFit="1" customWidth="1"/>
  </cols>
  <sheetData>
    <row r="1" spans="1:3" x14ac:dyDescent="0.3">
      <c r="A1" t="s">
        <v>709</v>
      </c>
      <c r="C1" t="s">
        <v>773</v>
      </c>
    </row>
    <row r="2" spans="1:3" x14ac:dyDescent="0.3">
      <c r="A2" t="s">
        <v>84</v>
      </c>
      <c r="B2">
        <v>32</v>
      </c>
      <c r="C2" s="5">
        <f>B2/B$7</f>
        <v>0.12355212355212356</v>
      </c>
    </row>
    <row r="3" spans="1:3" x14ac:dyDescent="0.3">
      <c r="A3" t="s">
        <v>515</v>
      </c>
      <c r="B3">
        <v>33</v>
      </c>
      <c r="C3" s="5">
        <f t="shared" ref="C3:C6" si="0">B3/B$7</f>
        <v>0.12741312741312741</v>
      </c>
    </row>
    <row r="4" spans="1:3" ht="43.2" x14ac:dyDescent="0.3">
      <c r="A4" s="1" t="s">
        <v>767</v>
      </c>
      <c r="B4">
        <v>40</v>
      </c>
      <c r="C4" s="5">
        <f t="shared" si="0"/>
        <v>0.15444015444015444</v>
      </c>
    </row>
    <row r="5" spans="1:3" x14ac:dyDescent="0.3">
      <c r="A5" t="s">
        <v>149</v>
      </c>
      <c r="B5">
        <v>71</v>
      </c>
      <c r="C5" s="5">
        <f t="shared" si="0"/>
        <v>0.27413127413127414</v>
      </c>
    </row>
    <row r="6" spans="1:3" x14ac:dyDescent="0.3">
      <c r="A6" t="s">
        <v>283</v>
      </c>
      <c r="B6">
        <v>83</v>
      </c>
      <c r="C6" s="5">
        <f t="shared" si="0"/>
        <v>0.32046332046332049</v>
      </c>
    </row>
    <row r="7" spans="1:3" x14ac:dyDescent="0.3">
      <c r="B7">
        <f>SUM(B2:B6)</f>
        <v>259</v>
      </c>
    </row>
    <row r="25" spans="1:2" x14ac:dyDescent="0.3">
      <c r="A25" t="s">
        <v>711</v>
      </c>
    </row>
    <row r="26" spans="1:2" x14ac:dyDescent="0.3">
      <c r="A26" t="s">
        <v>84</v>
      </c>
      <c r="B26">
        <v>17</v>
      </c>
    </row>
    <row r="27" spans="1:2" x14ac:dyDescent="0.3">
      <c r="A27" t="s">
        <v>515</v>
      </c>
      <c r="B27">
        <v>27</v>
      </c>
    </row>
    <row r="28" spans="1:2" x14ac:dyDescent="0.3">
      <c r="A28" t="s">
        <v>710</v>
      </c>
      <c r="B28">
        <v>40</v>
      </c>
    </row>
    <row r="29" spans="1:2" x14ac:dyDescent="0.3">
      <c r="A29" t="s">
        <v>149</v>
      </c>
      <c r="B29">
        <v>64</v>
      </c>
    </row>
    <row r="30" spans="1:2" x14ac:dyDescent="0.3">
      <c r="A30" t="s">
        <v>283</v>
      </c>
      <c r="B30">
        <v>68</v>
      </c>
    </row>
  </sheetData>
  <sortState ref="A26:B30">
    <sortCondition ref="B26:B30"/>
  </sortState>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zoomScale="79" zoomScaleNormal="79" workbookViewId="0">
      <selection activeCell="C20" sqref="C20"/>
    </sheetView>
  </sheetViews>
  <sheetFormatPr defaultRowHeight="14.4" x14ac:dyDescent="0.3"/>
  <cols>
    <col min="1" max="1" width="27.33203125" bestFit="1" customWidth="1"/>
    <col min="2" max="2" width="4" bestFit="1" customWidth="1"/>
    <col min="3" max="3" width="8.88671875" style="4"/>
  </cols>
  <sheetData>
    <row r="1" spans="1:3" x14ac:dyDescent="0.3">
      <c r="A1" t="s">
        <v>712</v>
      </c>
      <c r="B1">
        <v>7</v>
      </c>
      <c r="C1" s="4">
        <f>B1/B$7</f>
        <v>3.1390134529147982E-2</v>
      </c>
    </row>
    <row r="2" spans="1:3" ht="28.8" x14ac:dyDescent="0.3">
      <c r="A2" s="1" t="s">
        <v>778</v>
      </c>
      <c r="B2">
        <v>8</v>
      </c>
      <c r="C2" s="4">
        <f t="shared" ref="C2:C7" si="0">B2/B$7</f>
        <v>3.5874439461883408E-2</v>
      </c>
    </row>
    <row r="3" spans="1:3" ht="28.8" x14ac:dyDescent="0.3">
      <c r="A3" s="1" t="s">
        <v>779</v>
      </c>
      <c r="B3">
        <v>16</v>
      </c>
      <c r="C3" s="4">
        <f t="shared" si="0"/>
        <v>7.1748878923766815E-2</v>
      </c>
    </row>
    <row r="4" spans="1:3" ht="28.8" x14ac:dyDescent="0.3">
      <c r="A4" s="1" t="s">
        <v>780</v>
      </c>
      <c r="B4">
        <v>37</v>
      </c>
      <c r="C4" s="4">
        <f t="shared" si="0"/>
        <v>0.16591928251121077</v>
      </c>
    </row>
    <row r="5" spans="1:3" x14ac:dyDescent="0.3">
      <c r="A5" t="s">
        <v>713</v>
      </c>
      <c r="B5">
        <v>77</v>
      </c>
      <c r="C5" s="4">
        <f t="shared" si="0"/>
        <v>0.3452914798206278</v>
      </c>
    </row>
    <row r="6" spans="1:3" x14ac:dyDescent="0.3">
      <c r="A6" t="s">
        <v>714</v>
      </c>
      <c r="B6">
        <v>78</v>
      </c>
      <c r="C6" s="4">
        <f t="shared" si="0"/>
        <v>0.34977578475336324</v>
      </c>
    </row>
    <row r="7" spans="1:3" x14ac:dyDescent="0.3">
      <c r="B7">
        <f>SUM(B1:B6)</f>
        <v>223</v>
      </c>
    </row>
  </sheetData>
  <sortState ref="A1:B6">
    <sortCondition ref="B1:B6"/>
  </sortState>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C2" sqref="C2:C10"/>
    </sheetView>
  </sheetViews>
  <sheetFormatPr defaultRowHeight="14.4" x14ac:dyDescent="0.3"/>
  <cols>
    <col min="1" max="1" width="27.44140625" customWidth="1"/>
  </cols>
  <sheetData>
    <row r="1" spans="1:3" x14ac:dyDescent="0.3">
      <c r="A1" s="7" t="s">
        <v>791</v>
      </c>
      <c r="B1" t="s">
        <v>792</v>
      </c>
      <c r="C1" t="s">
        <v>773</v>
      </c>
    </row>
    <row r="2" spans="1:3" x14ac:dyDescent="0.3">
      <c r="A2" s="7" t="s">
        <v>109</v>
      </c>
      <c r="B2">
        <v>54</v>
      </c>
      <c r="C2" s="4">
        <f>B2/B$11</f>
        <v>0.17197452229299362</v>
      </c>
    </row>
    <row r="3" spans="1:3" x14ac:dyDescent="0.3">
      <c r="A3" s="7" t="s">
        <v>787</v>
      </c>
      <c r="B3">
        <v>37</v>
      </c>
      <c r="C3" s="4">
        <f t="shared" ref="C3:C10" si="0">B3/B$11</f>
        <v>0.1178343949044586</v>
      </c>
    </row>
    <row r="4" spans="1:3" ht="28.8" x14ac:dyDescent="0.3">
      <c r="A4" s="8" t="s">
        <v>793</v>
      </c>
      <c r="B4">
        <v>33</v>
      </c>
      <c r="C4" s="4">
        <f t="shared" si="0"/>
        <v>0.10509554140127389</v>
      </c>
    </row>
    <row r="5" spans="1:3" x14ac:dyDescent="0.3">
      <c r="A5" s="7" t="s">
        <v>788</v>
      </c>
      <c r="B5">
        <v>33</v>
      </c>
      <c r="C5" s="4">
        <f t="shared" si="0"/>
        <v>0.10509554140127389</v>
      </c>
    </row>
    <row r="6" spans="1:3" x14ac:dyDescent="0.3">
      <c r="A6" s="7" t="s">
        <v>489</v>
      </c>
      <c r="B6">
        <v>30</v>
      </c>
      <c r="C6" s="4">
        <f t="shared" si="0"/>
        <v>9.5541401273885357E-2</v>
      </c>
    </row>
    <row r="7" spans="1:3" x14ac:dyDescent="0.3">
      <c r="A7" s="7" t="s">
        <v>789</v>
      </c>
      <c r="B7">
        <v>24</v>
      </c>
      <c r="C7" s="4">
        <f t="shared" si="0"/>
        <v>7.6433121019108277E-2</v>
      </c>
    </row>
    <row r="8" spans="1:3" ht="28.8" x14ac:dyDescent="0.3">
      <c r="A8" s="8" t="s">
        <v>794</v>
      </c>
      <c r="B8">
        <v>17</v>
      </c>
      <c r="C8" s="4">
        <f t="shared" si="0"/>
        <v>5.4140127388535034E-2</v>
      </c>
    </row>
    <row r="9" spans="1:3" ht="28.8" x14ac:dyDescent="0.3">
      <c r="A9" s="8" t="s">
        <v>795</v>
      </c>
      <c r="B9">
        <v>13</v>
      </c>
      <c r="C9" s="4">
        <f t="shared" si="0"/>
        <v>4.1401273885350316E-2</v>
      </c>
    </row>
    <row r="10" spans="1:3" ht="28.8" x14ac:dyDescent="0.3">
      <c r="A10" s="8" t="s">
        <v>796</v>
      </c>
      <c r="B10">
        <v>57</v>
      </c>
      <c r="C10" s="4">
        <f t="shared" si="0"/>
        <v>0.18152866242038215</v>
      </c>
    </row>
    <row r="11" spans="1:3" x14ac:dyDescent="0.3">
      <c r="A11" s="7" t="s">
        <v>790</v>
      </c>
      <c r="B11">
        <v>314</v>
      </c>
    </row>
  </sheetData>
  <pageMargins left="0.7" right="0.7" top="0.75" bottom="0.75" header="0.3" footer="0.3"/>
  <pageSetup orientation="portrait" horizontalDpi="360" verticalDpi="36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tabSelected="1" workbookViewId="0">
      <selection activeCell="A12" sqref="A12:C22"/>
    </sheetView>
  </sheetViews>
  <sheetFormatPr defaultRowHeight="14.4" x14ac:dyDescent="0.3"/>
  <cols>
    <col min="1" max="1" width="73.109375" bestFit="1" customWidth="1"/>
    <col min="3" max="3" width="8.88671875" style="4"/>
  </cols>
  <sheetData>
    <row r="1" spans="1:3" x14ac:dyDescent="0.3">
      <c r="A1" s="3" t="s">
        <v>715</v>
      </c>
    </row>
    <row r="2" spans="1:3" x14ac:dyDescent="0.3">
      <c r="A2" t="s">
        <v>716</v>
      </c>
      <c r="B2">
        <v>46</v>
      </c>
      <c r="C2" s="4">
        <f>B2/B$11</f>
        <v>0.4946236559139785</v>
      </c>
    </row>
    <row r="3" spans="1:3" x14ac:dyDescent="0.3">
      <c r="A3" t="s">
        <v>797</v>
      </c>
      <c r="B3">
        <v>13</v>
      </c>
      <c r="C3" s="4">
        <f t="shared" ref="C3:C11" si="0">B3/B$11</f>
        <v>0.13978494623655913</v>
      </c>
    </row>
    <row r="4" spans="1:3" x14ac:dyDescent="0.3">
      <c r="A4" t="s">
        <v>798</v>
      </c>
      <c r="B4">
        <v>12</v>
      </c>
      <c r="C4" s="4">
        <f t="shared" si="0"/>
        <v>0.12903225806451613</v>
      </c>
    </row>
    <row r="5" spans="1:3" x14ac:dyDescent="0.3">
      <c r="A5" t="s">
        <v>799</v>
      </c>
      <c r="B5">
        <v>7</v>
      </c>
      <c r="C5" s="4">
        <f t="shared" si="0"/>
        <v>7.5268817204301078E-2</v>
      </c>
    </row>
    <row r="6" spans="1:3" x14ac:dyDescent="0.3">
      <c r="A6" t="s">
        <v>717</v>
      </c>
      <c r="B6">
        <v>7</v>
      </c>
      <c r="C6" s="4">
        <f t="shared" si="0"/>
        <v>7.5268817204301078E-2</v>
      </c>
    </row>
    <row r="7" spans="1:3" x14ac:dyDescent="0.3">
      <c r="A7" t="s">
        <v>800</v>
      </c>
      <c r="B7">
        <v>4</v>
      </c>
      <c r="C7" s="4">
        <f t="shared" si="0"/>
        <v>4.3010752688172046E-2</v>
      </c>
    </row>
    <row r="8" spans="1:3" x14ac:dyDescent="0.3">
      <c r="A8" t="s">
        <v>718</v>
      </c>
      <c r="B8">
        <v>2</v>
      </c>
      <c r="C8" s="4">
        <f t="shared" si="0"/>
        <v>2.1505376344086023E-2</v>
      </c>
    </row>
    <row r="9" spans="1:3" x14ac:dyDescent="0.3">
      <c r="A9" t="s">
        <v>801</v>
      </c>
      <c r="B9">
        <v>1</v>
      </c>
      <c r="C9" s="4">
        <f t="shared" si="0"/>
        <v>1.0752688172043012E-2</v>
      </c>
    </row>
    <row r="10" spans="1:3" x14ac:dyDescent="0.3">
      <c r="A10" t="s">
        <v>719</v>
      </c>
      <c r="B10">
        <v>1</v>
      </c>
      <c r="C10" s="4">
        <f t="shared" si="0"/>
        <v>1.0752688172043012E-2</v>
      </c>
    </row>
    <row r="11" spans="1:3" x14ac:dyDescent="0.3">
      <c r="B11">
        <f>SUM(B2:B10)</f>
        <v>93</v>
      </c>
    </row>
    <row r="12" spans="1:3" x14ac:dyDescent="0.3">
      <c r="A12" s="3" t="s">
        <v>720</v>
      </c>
    </row>
    <row r="13" spans="1:3" x14ac:dyDescent="0.3">
      <c r="A13" t="s">
        <v>802</v>
      </c>
      <c r="B13">
        <v>28</v>
      </c>
      <c r="C13" s="4">
        <f>B13/B$22</f>
        <v>0.28282828282828282</v>
      </c>
    </row>
    <row r="14" spans="1:3" x14ac:dyDescent="0.3">
      <c r="A14" t="s">
        <v>716</v>
      </c>
      <c r="B14">
        <v>21</v>
      </c>
      <c r="C14" s="4">
        <f t="shared" ref="C14:C21" si="1">B14/B$22</f>
        <v>0.21212121212121213</v>
      </c>
    </row>
    <row r="15" spans="1:3" x14ac:dyDescent="0.3">
      <c r="A15" t="s">
        <v>803</v>
      </c>
      <c r="B15">
        <v>13</v>
      </c>
      <c r="C15" s="4">
        <f t="shared" si="1"/>
        <v>0.13131313131313133</v>
      </c>
    </row>
    <row r="16" spans="1:3" x14ac:dyDescent="0.3">
      <c r="A16" t="s">
        <v>804</v>
      </c>
      <c r="B16">
        <v>12</v>
      </c>
      <c r="C16" s="4">
        <f t="shared" si="1"/>
        <v>0.12121212121212122</v>
      </c>
    </row>
    <row r="17" spans="1:3" x14ac:dyDescent="0.3">
      <c r="A17" t="s">
        <v>805</v>
      </c>
      <c r="B17">
        <v>11</v>
      </c>
      <c r="C17" s="4">
        <f t="shared" si="1"/>
        <v>0.1111111111111111</v>
      </c>
    </row>
    <row r="18" spans="1:3" x14ac:dyDescent="0.3">
      <c r="A18" t="s">
        <v>806</v>
      </c>
      <c r="B18">
        <v>7</v>
      </c>
      <c r="C18" s="4">
        <f t="shared" si="1"/>
        <v>7.0707070707070704E-2</v>
      </c>
    </row>
    <row r="19" spans="1:3" x14ac:dyDescent="0.3">
      <c r="A19" t="s">
        <v>807</v>
      </c>
      <c r="B19">
        <v>4</v>
      </c>
      <c r="C19" s="4">
        <f t="shared" si="1"/>
        <v>4.0404040404040407E-2</v>
      </c>
    </row>
    <row r="20" spans="1:3" x14ac:dyDescent="0.3">
      <c r="A20" t="s">
        <v>801</v>
      </c>
      <c r="B20">
        <v>2</v>
      </c>
      <c r="C20" s="4">
        <f t="shared" si="1"/>
        <v>2.0202020202020204E-2</v>
      </c>
    </row>
    <row r="21" spans="1:3" x14ac:dyDescent="0.3">
      <c r="A21" t="s">
        <v>718</v>
      </c>
      <c r="B21">
        <v>1</v>
      </c>
      <c r="C21" s="4">
        <f t="shared" si="1"/>
        <v>1.0101010101010102E-2</v>
      </c>
    </row>
    <row r="22" spans="1:3" x14ac:dyDescent="0.3">
      <c r="B22">
        <f>SUM(B13:B21)</f>
        <v>99</v>
      </c>
    </row>
  </sheetData>
  <sortState ref="A13:B21">
    <sortCondition descending="1" ref="B13:B21"/>
  </sortState>
  <pageMargins left="0.7" right="0.7" top="0.75" bottom="0.75" header="0.3" footer="0.3"/>
  <pageSetup orientation="portrait" horizontalDpi="360" verticalDpi="36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zoomScale="91" zoomScaleNormal="91" workbookViewId="0">
      <selection activeCell="Z15" sqref="Z15"/>
    </sheetView>
  </sheetViews>
  <sheetFormatPr defaultRowHeight="14.4" x14ac:dyDescent="0.3"/>
  <cols>
    <col min="1" max="1" width="21.88671875" bestFit="1" customWidth="1"/>
  </cols>
  <sheetData>
    <row r="1" spans="1:9" x14ac:dyDescent="0.3">
      <c r="B1" t="s">
        <v>721</v>
      </c>
      <c r="C1" t="s">
        <v>722</v>
      </c>
      <c r="D1" t="s">
        <v>723</v>
      </c>
      <c r="F1" t="s">
        <v>721</v>
      </c>
      <c r="G1" t="s">
        <v>722</v>
      </c>
      <c r="H1" t="s">
        <v>723</v>
      </c>
    </row>
    <row r="2" spans="1:9" x14ac:dyDescent="0.3">
      <c r="A2" t="s">
        <v>724</v>
      </c>
      <c r="B2">
        <v>13</v>
      </c>
      <c r="C2">
        <v>40</v>
      </c>
      <c r="D2">
        <v>45</v>
      </c>
      <c r="E2">
        <f t="shared" ref="E2:E14" si="0">SUM(B2:D2)</f>
        <v>98</v>
      </c>
      <c r="F2">
        <f t="shared" ref="F2:F14" si="1" xml:space="preserve"> ROUND(((B2/98)*100),0)</f>
        <v>13</v>
      </c>
      <c r="G2">
        <f t="shared" ref="G2:G14" si="2" xml:space="preserve"> ROUND(((C2/98)*100),0)</f>
        <v>41</v>
      </c>
      <c r="H2">
        <f t="shared" ref="H2:H14" si="3" xml:space="preserve"> ROUND(((D2/98)*100),0)</f>
        <v>46</v>
      </c>
      <c r="I2">
        <f t="shared" ref="I2:I14" si="4">SUM(F2:H2)</f>
        <v>100</v>
      </c>
    </row>
    <row r="3" spans="1:9" x14ac:dyDescent="0.3">
      <c r="A3" t="s">
        <v>725</v>
      </c>
      <c r="B3">
        <v>5</v>
      </c>
      <c r="C3">
        <v>43</v>
      </c>
      <c r="D3">
        <v>50</v>
      </c>
      <c r="E3">
        <f t="shared" si="0"/>
        <v>98</v>
      </c>
      <c r="F3">
        <f t="shared" si="1"/>
        <v>5</v>
      </c>
      <c r="G3">
        <f t="shared" si="2"/>
        <v>44</v>
      </c>
      <c r="H3">
        <f t="shared" si="3"/>
        <v>51</v>
      </c>
      <c r="I3">
        <f t="shared" si="4"/>
        <v>100</v>
      </c>
    </row>
    <row r="4" spans="1:9" x14ac:dyDescent="0.3">
      <c r="A4" t="s">
        <v>726</v>
      </c>
      <c r="B4">
        <v>5</v>
      </c>
      <c r="C4">
        <v>42</v>
      </c>
      <c r="D4">
        <v>51</v>
      </c>
      <c r="E4">
        <f t="shared" si="0"/>
        <v>98</v>
      </c>
      <c r="F4">
        <f t="shared" si="1"/>
        <v>5</v>
      </c>
      <c r="G4">
        <f t="shared" si="2"/>
        <v>43</v>
      </c>
      <c r="H4">
        <f t="shared" si="3"/>
        <v>52</v>
      </c>
      <c r="I4">
        <f t="shared" si="4"/>
        <v>100</v>
      </c>
    </row>
    <row r="5" spans="1:9" x14ac:dyDescent="0.3">
      <c r="A5" t="s">
        <v>727</v>
      </c>
      <c r="B5">
        <v>5</v>
      </c>
      <c r="C5">
        <v>40</v>
      </c>
      <c r="D5">
        <v>53</v>
      </c>
      <c r="E5">
        <f t="shared" si="0"/>
        <v>98</v>
      </c>
      <c r="F5">
        <f t="shared" si="1"/>
        <v>5</v>
      </c>
      <c r="G5">
        <f t="shared" si="2"/>
        <v>41</v>
      </c>
      <c r="H5">
        <f t="shared" si="3"/>
        <v>54</v>
      </c>
      <c r="I5">
        <f t="shared" si="4"/>
        <v>100</v>
      </c>
    </row>
    <row r="6" spans="1:9" x14ac:dyDescent="0.3">
      <c r="A6" t="s">
        <v>728</v>
      </c>
      <c r="B6">
        <v>5</v>
      </c>
      <c r="C6">
        <v>40</v>
      </c>
      <c r="D6">
        <v>53</v>
      </c>
      <c r="E6">
        <f t="shared" si="0"/>
        <v>98</v>
      </c>
      <c r="F6">
        <f t="shared" si="1"/>
        <v>5</v>
      </c>
      <c r="G6">
        <f t="shared" si="2"/>
        <v>41</v>
      </c>
      <c r="H6">
        <f t="shared" si="3"/>
        <v>54</v>
      </c>
      <c r="I6">
        <f t="shared" si="4"/>
        <v>100</v>
      </c>
    </row>
    <row r="7" spans="1:9" x14ac:dyDescent="0.3">
      <c r="A7" t="s">
        <v>729</v>
      </c>
      <c r="B7">
        <v>5</v>
      </c>
      <c r="C7">
        <v>39</v>
      </c>
      <c r="D7">
        <v>54</v>
      </c>
      <c r="E7">
        <f t="shared" si="0"/>
        <v>98</v>
      </c>
      <c r="F7">
        <f t="shared" si="1"/>
        <v>5</v>
      </c>
      <c r="G7">
        <f t="shared" si="2"/>
        <v>40</v>
      </c>
      <c r="H7">
        <f t="shared" si="3"/>
        <v>55</v>
      </c>
      <c r="I7">
        <f t="shared" si="4"/>
        <v>100</v>
      </c>
    </row>
    <row r="8" spans="1:9" x14ac:dyDescent="0.3">
      <c r="A8" t="s">
        <v>730</v>
      </c>
      <c r="B8">
        <v>10</v>
      </c>
      <c r="C8">
        <v>32</v>
      </c>
      <c r="D8">
        <v>56</v>
      </c>
      <c r="E8">
        <f t="shared" si="0"/>
        <v>98</v>
      </c>
      <c r="F8">
        <f t="shared" si="1"/>
        <v>10</v>
      </c>
      <c r="G8">
        <f t="shared" si="2"/>
        <v>33</v>
      </c>
      <c r="H8">
        <f t="shared" si="3"/>
        <v>57</v>
      </c>
      <c r="I8">
        <f t="shared" si="4"/>
        <v>100</v>
      </c>
    </row>
    <row r="9" spans="1:9" x14ac:dyDescent="0.3">
      <c r="A9" t="s">
        <v>731</v>
      </c>
      <c r="B9">
        <v>2</v>
      </c>
      <c r="C9">
        <v>35</v>
      </c>
      <c r="D9">
        <v>61</v>
      </c>
      <c r="E9">
        <f t="shared" si="0"/>
        <v>98</v>
      </c>
      <c r="F9">
        <f t="shared" si="1"/>
        <v>2</v>
      </c>
      <c r="G9">
        <f t="shared" si="2"/>
        <v>36</v>
      </c>
      <c r="H9">
        <f t="shared" si="3"/>
        <v>62</v>
      </c>
      <c r="I9">
        <f t="shared" si="4"/>
        <v>100</v>
      </c>
    </row>
    <row r="10" spans="1:9" x14ac:dyDescent="0.3">
      <c r="A10" t="s">
        <v>24</v>
      </c>
      <c r="B10">
        <v>3</v>
      </c>
      <c r="C10">
        <v>30</v>
      </c>
      <c r="D10">
        <v>65</v>
      </c>
      <c r="E10">
        <f t="shared" si="0"/>
        <v>98</v>
      </c>
      <c r="F10">
        <f t="shared" si="1"/>
        <v>3</v>
      </c>
      <c r="G10">
        <f t="shared" si="2"/>
        <v>31</v>
      </c>
      <c r="H10">
        <f t="shared" si="3"/>
        <v>66</v>
      </c>
      <c r="I10">
        <f t="shared" si="4"/>
        <v>100</v>
      </c>
    </row>
    <row r="11" spans="1:9" x14ac:dyDescent="0.3">
      <c r="A11" t="s">
        <v>732</v>
      </c>
      <c r="B11">
        <v>2</v>
      </c>
      <c r="C11">
        <v>22</v>
      </c>
      <c r="D11">
        <v>74</v>
      </c>
      <c r="E11">
        <f t="shared" si="0"/>
        <v>98</v>
      </c>
      <c r="F11">
        <f t="shared" si="1"/>
        <v>2</v>
      </c>
      <c r="G11">
        <f t="shared" si="2"/>
        <v>22</v>
      </c>
      <c r="H11">
        <f t="shared" si="3"/>
        <v>76</v>
      </c>
      <c r="I11">
        <f t="shared" si="4"/>
        <v>100</v>
      </c>
    </row>
    <row r="12" spans="1:9" x14ac:dyDescent="0.3">
      <c r="A12" t="s">
        <v>733</v>
      </c>
      <c r="B12">
        <v>1</v>
      </c>
      <c r="C12">
        <v>23</v>
      </c>
      <c r="D12">
        <v>74</v>
      </c>
      <c r="E12">
        <f t="shared" si="0"/>
        <v>98</v>
      </c>
      <c r="F12">
        <f t="shared" si="1"/>
        <v>1</v>
      </c>
      <c r="G12">
        <f t="shared" si="2"/>
        <v>23</v>
      </c>
      <c r="H12">
        <f t="shared" si="3"/>
        <v>76</v>
      </c>
      <c r="I12">
        <f t="shared" si="4"/>
        <v>100</v>
      </c>
    </row>
    <row r="13" spans="1:9" x14ac:dyDescent="0.3">
      <c r="A13" t="s">
        <v>734</v>
      </c>
      <c r="B13">
        <v>1</v>
      </c>
      <c r="C13">
        <v>18</v>
      </c>
      <c r="D13">
        <v>79</v>
      </c>
      <c r="E13">
        <f t="shared" si="0"/>
        <v>98</v>
      </c>
      <c r="F13">
        <f t="shared" si="1"/>
        <v>1</v>
      </c>
      <c r="G13">
        <f t="shared" si="2"/>
        <v>18</v>
      </c>
      <c r="H13">
        <f t="shared" si="3"/>
        <v>81</v>
      </c>
      <c r="I13">
        <f t="shared" si="4"/>
        <v>100</v>
      </c>
    </row>
    <row r="14" spans="1:9" x14ac:dyDescent="0.3">
      <c r="A14" t="s">
        <v>735</v>
      </c>
      <c r="B14">
        <v>0</v>
      </c>
      <c r="C14">
        <v>15</v>
      </c>
      <c r="D14">
        <v>83</v>
      </c>
      <c r="E14">
        <f t="shared" si="0"/>
        <v>98</v>
      </c>
      <c r="F14">
        <f t="shared" si="1"/>
        <v>0</v>
      </c>
      <c r="G14">
        <f t="shared" si="2"/>
        <v>15</v>
      </c>
      <c r="H14">
        <f t="shared" si="3"/>
        <v>85</v>
      </c>
      <c r="I14">
        <f t="shared" si="4"/>
        <v>100</v>
      </c>
    </row>
  </sheetData>
  <sortState ref="A2:I14">
    <sortCondition ref="D2:D14"/>
    <sortCondition ref="C2:C14"/>
  </sortState>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election activeCell="Q12" sqref="Q12"/>
    </sheetView>
  </sheetViews>
  <sheetFormatPr defaultRowHeight="14.4" x14ac:dyDescent="0.3"/>
  <cols>
    <col min="1" max="1" width="21.88671875" bestFit="1" customWidth="1"/>
  </cols>
  <sheetData>
    <row r="1" spans="1:9" x14ac:dyDescent="0.3">
      <c r="B1" t="s">
        <v>721</v>
      </c>
      <c r="C1" t="s">
        <v>722</v>
      </c>
      <c r="D1" t="s">
        <v>723</v>
      </c>
      <c r="F1" t="s">
        <v>721</v>
      </c>
      <c r="G1" t="s">
        <v>722</v>
      </c>
      <c r="H1" t="s">
        <v>723</v>
      </c>
    </row>
    <row r="2" spans="1:9" x14ac:dyDescent="0.3">
      <c r="A2" t="s">
        <v>736</v>
      </c>
      <c r="B2">
        <v>17</v>
      </c>
      <c r="C2">
        <v>52</v>
      </c>
      <c r="D2">
        <v>29</v>
      </c>
      <c r="E2">
        <f t="shared" ref="E2:E9" si="0">SUM(B2:D2)</f>
        <v>98</v>
      </c>
      <c r="F2">
        <f t="shared" ref="F2:H9" si="1" xml:space="preserve"> ROUND(((B2/98)*100),0)</f>
        <v>17</v>
      </c>
      <c r="G2">
        <f t="shared" si="1"/>
        <v>53</v>
      </c>
      <c r="H2">
        <f t="shared" si="1"/>
        <v>30</v>
      </c>
      <c r="I2">
        <f t="shared" ref="I2:I9" si="2">SUM(F2:H2)</f>
        <v>100</v>
      </c>
    </row>
    <row r="3" spans="1:9" x14ac:dyDescent="0.3">
      <c r="A3" t="s">
        <v>737</v>
      </c>
      <c r="B3">
        <v>15</v>
      </c>
      <c r="C3">
        <v>45</v>
      </c>
      <c r="D3">
        <v>38</v>
      </c>
      <c r="E3">
        <f t="shared" si="0"/>
        <v>98</v>
      </c>
      <c r="F3">
        <f t="shared" si="1"/>
        <v>15</v>
      </c>
      <c r="G3">
        <f t="shared" si="1"/>
        <v>46</v>
      </c>
      <c r="H3">
        <f t="shared" si="1"/>
        <v>39</v>
      </c>
      <c r="I3">
        <f t="shared" si="2"/>
        <v>100</v>
      </c>
    </row>
    <row r="4" spans="1:9" x14ac:dyDescent="0.3">
      <c r="A4" t="s">
        <v>738</v>
      </c>
      <c r="B4">
        <v>10</v>
      </c>
      <c r="C4">
        <v>49</v>
      </c>
      <c r="D4">
        <v>39</v>
      </c>
      <c r="E4">
        <f t="shared" si="0"/>
        <v>98</v>
      </c>
      <c r="F4">
        <f t="shared" si="1"/>
        <v>10</v>
      </c>
      <c r="G4">
        <f t="shared" si="1"/>
        <v>50</v>
      </c>
      <c r="H4">
        <f t="shared" si="1"/>
        <v>40</v>
      </c>
      <c r="I4">
        <f t="shared" si="2"/>
        <v>100</v>
      </c>
    </row>
    <row r="5" spans="1:9" x14ac:dyDescent="0.3">
      <c r="A5" t="s">
        <v>739</v>
      </c>
      <c r="B5">
        <v>5</v>
      </c>
      <c r="C5">
        <v>47</v>
      </c>
      <c r="D5">
        <v>46</v>
      </c>
      <c r="E5">
        <f t="shared" si="0"/>
        <v>98</v>
      </c>
      <c r="F5">
        <f t="shared" si="1"/>
        <v>5</v>
      </c>
      <c r="G5">
        <f t="shared" si="1"/>
        <v>48</v>
      </c>
      <c r="H5">
        <f t="shared" si="1"/>
        <v>47</v>
      </c>
      <c r="I5">
        <f t="shared" si="2"/>
        <v>100</v>
      </c>
    </row>
    <row r="6" spans="1:9" x14ac:dyDescent="0.3">
      <c r="A6" t="s">
        <v>740</v>
      </c>
      <c r="B6">
        <v>14</v>
      </c>
      <c r="C6">
        <v>37</v>
      </c>
      <c r="D6">
        <v>47</v>
      </c>
      <c r="E6">
        <f t="shared" si="0"/>
        <v>98</v>
      </c>
      <c r="F6">
        <f t="shared" si="1"/>
        <v>14</v>
      </c>
      <c r="G6">
        <f t="shared" si="1"/>
        <v>38</v>
      </c>
      <c r="H6">
        <f t="shared" si="1"/>
        <v>48</v>
      </c>
      <c r="I6">
        <f t="shared" si="2"/>
        <v>100</v>
      </c>
    </row>
    <row r="7" spans="1:9" x14ac:dyDescent="0.3">
      <c r="A7" t="s">
        <v>741</v>
      </c>
      <c r="B7">
        <v>4</v>
      </c>
      <c r="C7">
        <v>47</v>
      </c>
      <c r="D7">
        <v>47</v>
      </c>
      <c r="E7">
        <f t="shared" si="0"/>
        <v>98</v>
      </c>
      <c r="F7">
        <f t="shared" si="1"/>
        <v>4</v>
      </c>
      <c r="G7">
        <f t="shared" si="1"/>
        <v>48</v>
      </c>
      <c r="H7">
        <f t="shared" si="1"/>
        <v>48</v>
      </c>
      <c r="I7">
        <f t="shared" si="2"/>
        <v>100</v>
      </c>
    </row>
    <row r="8" spans="1:9" x14ac:dyDescent="0.3">
      <c r="A8" t="s">
        <v>742</v>
      </c>
      <c r="B8">
        <v>10</v>
      </c>
      <c r="C8">
        <v>36</v>
      </c>
      <c r="D8">
        <v>52</v>
      </c>
      <c r="E8">
        <f t="shared" si="0"/>
        <v>98</v>
      </c>
      <c r="F8">
        <f t="shared" si="1"/>
        <v>10</v>
      </c>
      <c r="G8">
        <f t="shared" si="1"/>
        <v>37</v>
      </c>
      <c r="H8">
        <f t="shared" si="1"/>
        <v>53</v>
      </c>
      <c r="I8">
        <f t="shared" si="2"/>
        <v>100</v>
      </c>
    </row>
    <row r="9" spans="1:9" x14ac:dyDescent="0.3">
      <c r="A9" t="s">
        <v>743</v>
      </c>
      <c r="B9">
        <v>3</v>
      </c>
      <c r="C9">
        <v>32</v>
      </c>
      <c r="D9">
        <v>63</v>
      </c>
      <c r="E9">
        <f t="shared" si="0"/>
        <v>98</v>
      </c>
      <c r="F9">
        <f t="shared" si="1"/>
        <v>3</v>
      </c>
      <c r="G9">
        <f t="shared" si="1"/>
        <v>33</v>
      </c>
      <c r="H9">
        <f t="shared" si="1"/>
        <v>64</v>
      </c>
      <c r="I9">
        <f t="shared" si="2"/>
        <v>100</v>
      </c>
    </row>
  </sheetData>
  <sortState ref="A2:I9">
    <sortCondition ref="D2:D9"/>
    <sortCondition ref="C2:C9"/>
  </sortState>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58FB0152E873C4D9EA5637492EC05BE" ma:contentTypeVersion="13" ma:contentTypeDescription="Create a new document." ma:contentTypeScope="" ma:versionID="ac2250e8eaf600289c0653053f60b739">
  <xsd:schema xmlns:xsd="http://www.w3.org/2001/XMLSchema" xmlns:xs="http://www.w3.org/2001/XMLSchema" xmlns:p="http://schemas.microsoft.com/office/2006/metadata/properties" xmlns:ns3="6fe2bb06-93cd-4abf-a60e-ef415a7f9ce1" xmlns:ns4="475359be-58fe-4390-b5db-9456a70bc41e" targetNamespace="http://schemas.microsoft.com/office/2006/metadata/properties" ma:root="true" ma:fieldsID="b6b1bbb0e34c2d303fb41a78a42e1ea1" ns3:_="" ns4:_="">
    <xsd:import namespace="6fe2bb06-93cd-4abf-a60e-ef415a7f9ce1"/>
    <xsd:import namespace="475359be-58fe-4390-b5db-9456a70bc41e"/>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e2bb06-93cd-4abf-a60e-ef415a7f9ce1"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75359be-58fe-4390-b5db-9456a70bc41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CFDE99-EE89-4DF5-AFF2-8B9F09AC20E6}">
  <ds:schemaRefs>
    <ds:schemaRef ds:uri="http://schemas.microsoft.com/office/2006/metadata/properties"/>
    <ds:schemaRef ds:uri="http://schemas.openxmlformats.org/package/2006/metadata/core-properties"/>
    <ds:schemaRef ds:uri="http://www.w3.org/XML/1998/namespace"/>
    <ds:schemaRef ds:uri="http://purl.org/dc/elements/1.1/"/>
    <ds:schemaRef ds:uri="475359be-58fe-4390-b5db-9456a70bc41e"/>
    <ds:schemaRef ds:uri="http://schemas.microsoft.com/office/2006/documentManagement/types"/>
    <ds:schemaRef ds:uri="http://purl.org/dc/terms/"/>
    <ds:schemaRef ds:uri="6fe2bb06-93cd-4abf-a60e-ef415a7f9ce1"/>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279ABEE2-C6FD-41E7-B366-C89F0532BD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e2bb06-93cd-4abf-a60e-ef415a7f9ce1"/>
    <ds:schemaRef ds:uri="475359be-58fe-4390-b5db-9456a70bc4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F49C1C-BF1F-4755-BAEA-717754B0AA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Software and Modelling Question</vt:lpstr>
      <vt:lpstr>The Players</vt:lpstr>
      <vt:lpstr>Expertise</vt:lpstr>
      <vt:lpstr>Models</vt:lpstr>
      <vt:lpstr>Why</vt:lpstr>
      <vt:lpstr>Materials</vt:lpstr>
      <vt:lpstr>PAST and FUTURE</vt:lpstr>
      <vt:lpstr>SoftwareAdoptionConsolidation</vt:lpstr>
      <vt:lpstr>Bottlenecks</vt:lpstr>
      <vt:lpstr>AdoptionIncentives</vt:lpstr>
      <vt:lpstr>Deterrence</vt:lpstr>
      <vt:lpstr>Properties and Digital Twin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Todorov, Ilian (STFC,DL,SC)</dc:creator>
  <cp:keywords/>
  <dc:description/>
  <cp:lastModifiedBy>Ilian Todorov</cp:lastModifiedBy>
  <cp:revision/>
  <dcterms:created xsi:type="dcterms:W3CDTF">2021-01-29T17:12:49Z</dcterms:created>
  <dcterms:modified xsi:type="dcterms:W3CDTF">2021-06-17T20:58:58Z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0x010100B58FB0152E873C4D9EA5637492EC05BE</vt:lpwstr>
  </property>
</Properties>
</file>