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wb43\Desktop\manuscripts\2025\Sanders_Yusuf_Botchway et al\Jan 2026\"/>
    </mc:Choice>
  </mc:AlternateContent>
  <xr:revisionPtr revIDLastSave="0" documentId="8_{A3A14C66-F077-4F4E-B4F5-7ABA2669BCC9}" xr6:coauthVersionLast="47" xr6:coauthVersionMax="47" xr10:uidLastSave="{00000000-0000-0000-0000-000000000000}"/>
  <bookViews>
    <workbookView xWindow="-110" yWindow="-110" windowWidth="19420" windowHeight="11500" xr2:uid="{59941C9F-1CAD-4408-BD8D-88CE63F41E13}"/>
  </bookViews>
  <sheets>
    <sheet name="Figure 3 FLT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4" i="1"/>
  <c r="F34" i="1"/>
  <c r="E34" i="1"/>
  <c r="H28" i="1"/>
  <c r="G28" i="1"/>
  <c r="F28" i="1"/>
  <c r="E28" i="1"/>
  <c r="H22" i="1"/>
  <c r="G22" i="1"/>
  <c r="F22" i="1"/>
  <c r="E22" i="1"/>
  <c r="H15" i="1"/>
  <c r="G15" i="1"/>
  <c r="G20" i="1" s="1"/>
  <c r="F15" i="1"/>
  <c r="E15" i="1"/>
  <c r="E20" i="1" s="1"/>
  <c r="H9" i="1"/>
  <c r="G9" i="1"/>
  <c r="F9" i="1"/>
  <c r="E9" i="1"/>
  <c r="H3" i="1"/>
  <c r="G3" i="1"/>
  <c r="F3" i="1"/>
  <c r="E3" i="1"/>
  <c r="F20" i="1" l="1"/>
  <c r="H20" i="1"/>
  <c r="E39" i="1"/>
  <c r="H39" i="1"/>
  <c r="G39" i="1"/>
  <c r="F39" i="1"/>
</calcChain>
</file>

<file path=xl/sharedStrings.xml><?xml version="1.0" encoding="utf-8"?>
<sst xmlns="http://schemas.openxmlformats.org/spreadsheetml/2006/main" count="46" uniqueCount="25">
  <si>
    <t>Same Spread</t>
  </si>
  <si>
    <t>Wet zoomed 1 spread 1</t>
  </si>
  <si>
    <t>FOV</t>
  </si>
  <si>
    <t>Arm</t>
  </si>
  <si>
    <t>centromere</t>
  </si>
  <si>
    <t>Average arm</t>
  </si>
  <si>
    <t>arm std</t>
  </si>
  <si>
    <t>centromere average</t>
  </si>
  <si>
    <t>centromere std</t>
  </si>
  <si>
    <t>Wet arm</t>
  </si>
  <si>
    <t>Dry arm</t>
  </si>
  <si>
    <t>wet centromere</t>
  </si>
  <si>
    <t>Dry centromere</t>
  </si>
  <si>
    <t>wet arm Standard deviation</t>
  </si>
  <si>
    <t>Dry arm Standard deviation</t>
  </si>
  <si>
    <t>wet centromere Standard deviation</t>
  </si>
  <si>
    <t>dry centromere Standard deviation</t>
  </si>
  <si>
    <t>Wet Spread 1 zoomed 2</t>
  </si>
  <si>
    <t>Wet spread 1 zoomed 3</t>
  </si>
  <si>
    <t>Dry spread 1 zoomed 1</t>
  </si>
  <si>
    <t>Wet Arm</t>
  </si>
  <si>
    <t>Wet centromere</t>
  </si>
  <si>
    <t>Dry Arm</t>
  </si>
  <si>
    <t>Dry spread 1 zoomed 2</t>
  </si>
  <si>
    <t>Dry spread 1 zoomed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</si>
</sst>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0" fillId="3" borderId="0" xfId="0" applyFill="1"/>
    <xf numFmtId="0" fontId="1" fillId="3" borderId="1" xfId="1" applyFill="1"/>
    <xf numFmtId="0" fontId="1" fillId="4" borderId="1" xfId="1" applyFill="1"/>
    <xf numFmtId="2" fontId="1" fillId="3" borderId="1" xfId="1" applyNumberFormat="1" applyFill="1"/>
    <xf numFmtId="2" fontId="1" fillId="4" borderId="1" xfId="1" applyNumberFormat="1" applyFill="1"/>
    <xf numFmtId="2" fontId="0" fillId="3" borderId="0" xfId="0" applyNumberFormat="1" applyFill="1"/>
    <xf numFmtId="2" fontId="0" fillId="4" borderId="0" xfId="0" applyNumberFormat="1" applyFill="1"/>
    <xf numFmtId="0" fontId="0" fillId="4" borderId="0" xfId="0" applyFill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Arm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'[1]Wet vs dry dapi'!$K$5:$L$5</c:f>
                <c:numCache>
                  <c:formatCode>General</c:formatCode>
                  <c:ptCount val="2"/>
                  <c:pt idx="0">
                    <c:v>0.15798713806629033</c:v>
                  </c:pt>
                  <c:pt idx="1">
                    <c:v>6.1053205984640042E-2</c:v>
                  </c:pt>
                </c:numCache>
              </c:numRef>
            </c:plus>
            <c:minus>
              <c:numRef>
                <c:f>'[1]Wet vs dry dapi'!$K$5:$L$5</c:f>
                <c:numCache>
                  <c:formatCode>General</c:formatCode>
                  <c:ptCount val="2"/>
                  <c:pt idx="0">
                    <c:v>0.15798713806629033</c:v>
                  </c:pt>
                  <c:pt idx="1">
                    <c:v>6.1053205984640042E-2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Wet</c:v>
              </c:pt>
              <c:pt idx="1">
                <c:v> Dry</c:v>
              </c:pt>
            </c:strLit>
          </c:cat>
          <c:val>
            <c:numRef>
              <c:f>'[1]Wet vs dry dapi'!$K$3:$L$3</c:f>
              <c:numCache>
                <c:formatCode>General</c:formatCode>
                <c:ptCount val="2"/>
                <c:pt idx="0">
                  <c:v>3.3300000000000005</c:v>
                </c:pt>
                <c:pt idx="1">
                  <c:v>2.0533333333333332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F-4157-A6B0-11B834078DBE}"/>
            </c:ext>
          </c:extLst>
        </c:ser>
        <c:ser>
          <c:idx val="1"/>
          <c:order val="1"/>
          <c:tx>
            <c:v>Pericentromeric region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'[1]Wet vs dry dapi'!$M$5:$N$5</c:f>
                <c:numCache>
                  <c:formatCode>General</c:formatCode>
                  <c:ptCount val="2"/>
                  <c:pt idx="0">
                    <c:v>7.2107487425254163E-2</c:v>
                  </c:pt>
                  <c:pt idx="1">
                    <c:v>6.4403504718146876E-2</c:v>
                  </c:pt>
                </c:numCache>
              </c:numRef>
            </c:plus>
            <c:minus>
              <c:numRef>
                <c:f>'[1]Wet vs dry dapi'!$M$5:$N$5</c:f>
                <c:numCache>
                  <c:formatCode>General</c:formatCode>
                  <c:ptCount val="2"/>
                  <c:pt idx="0">
                    <c:v>7.2107487425254163E-2</c:v>
                  </c:pt>
                  <c:pt idx="1">
                    <c:v>6.4403504718146876E-2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Wet</c:v>
              </c:pt>
              <c:pt idx="1">
                <c:v> Dry</c:v>
              </c:pt>
            </c:strLit>
          </c:cat>
          <c:val>
            <c:numRef>
              <c:f>'[1]Wet vs dry dapi'!$M$3:$N$3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1.8399999999999999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F-4157-A6B0-11B83407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4128912"/>
        <c:axId val="1974129392"/>
      </c:barChart>
      <c:catAx>
        <c:axId val="197412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974129392"/>
        <c:crosses val="autoZero"/>
        <c:auto val="1"/>
        <c:lblAlgn val="ctr"/>
        <c:lblOffset val="100"/>
        <c:noMultiLvlLbl val="0"/>
      </c:catAx>
      <c:valAx>
        <c:axId val="197412939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GB"/>
                  <a:t>Fluorescence Lifetime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97412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409855</xdr:colOff>
      <xdr:row>28</xdr:row>
      <xdr:rowOff>62179</xdr:rowOff>
    </xdr:from>
    <xdr:to>
      <xdr:col>17</xdr:col>
      <xdr:colOff>3926209</xdr:colOff>
      <xdr:row>43</xdr:row>
      <xdr:rowOff>46304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617779-CDF9-4206-BA42-0E184BD97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0.28001</cdr:x>
      <cdr:y>0.14061</cdr:y>
    </cdr:from>
    <cdr:to>
      <cdr:x>0.51918</cdr:x>
      <cdr:y>0.28733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D039210-8E91-385F-EBB4-5BF225160989}"/>
            </a:ext>
          </a:extLst>
        </cdr:cNvPr>
        <cdr:cNvSpPr txBox="1"/>
      </cdr:nvSpPr>
      <cdr:spPr>
        <a:xfrm xmlns:a="http://schemas.openxmlformats.org/drawingml/2006/main">
          <a:off x="1323610" y="371110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1.005e-10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0.29989</cdr:x>
      <cdr:y>0.22332</cdr:y>
    </cdr:from>
    <cdr:to>
      <cdr:x>0.42262</cdr:x>
      <cdr:y>0.22356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A32C699-5505-8E3D-1AED-E9882E020B93}"/>
            </a:ext>
          </a:extLst>
        </cdr:cNvPr>
        <cdr:cNvCxnSpPr/>
      </cdr:nvCxnSpPr>
      <cdr:spPr>
        <a:xfrm xmlns:a="http://schemas.openxmlformats.org/drawingml/2006/main">
          <a:off x="1417556" y="589423"/>
          <a:ext cx="580166" cy="621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0.68123</cdr:x>
      <cdr:y>0.3993</cdr:y>
    </cdr:from>
    <cdr:to>
      <cdr:x>0.9204</cdr:x>
      <cdr:y>0.54602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93B2336-8634-F5CC-171E-D085F34CD544}"/>
            </a:ext>
          </a:extLst>
        </cdr:cNvPr>
        <cdr:cNvSpPr txBox="1"/>
      </cdr:nvSpPr>
      <cdr:spPr>
        <a:xfrm xmlns:a="http://schemas.openxmlformats.org/drawingml/2006/main">
          <a:off x="3220180" y="1053876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2.202e-08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0.70472</cdr:x>
      <cdr:y>0.4789</cdr:y>
    </cdr:from>
    <cdr:to>
      <cdr:x>0.82563</cdr:x>
      <cdr:y>0.47905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88FB20F-D2F6-3064-A91D-C5AE0C8FDBE8}"/>
            </a:ext>
          </a:extLst>
        </cdr:cNvPr>
        <cdr:cNvCxnSpPr/>
      </cdr:nvCxnSpPr>
      <cdr:spPr>
        <a:xfrm xmlns:a="http://schemas.openxmlformats.org/drawingml/2006/main">
          <a:off x="3331208" y="1263985"/>
          <a:ext cx="571514" cy="395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0.47805</cdr:x>
      <cdr:y>0.06076</cdr:y>
    </cdr:from>
    <cdr:to>
      <cdr:x>0.81863</cdr:x>
      <cdr:y>0.20714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BAECD7AD-F8F1-8C76-666D-59FFDA696DCD}"/>
            </a:ext>
          </a:extLst>
        </cdr:cNvPr>
        <cdr:cNvSpPr txBox="1"/>
      </cdr:nvSpPr>
      <cdr:spPr>
        <a:xfrm xmlns:a="http://schemas.openxmlformats.org/drawingml/2006/main">
          <a:off x="2262769" y="160378"/>
          <a:ext cx="1612101" cy="386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 kern="12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</a:t>
          </a:r>
          <a:r>
            <a:rPr lang="en-GB" sz="900">
              <a:effectLst/>
            </a:rPr>
            <a:t> &lt; 2.2e-16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0.358</cdr:x>
      <cdr:y>0.13741</cdr:y>
    </cdr:from>
    <cdr:to>
      <cdr:x>0.77778</cdr:x>
      <cdr:y>0.1445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1564446B-FE3C-DC39-B5BA-56580E3D0AE1}"/>
            </a:ext>
          </a:extLst>
        </cdr:cNvPr>
        <cdr:cNvCxnSpPr/>
      </cdr:nvCxnSpPr>
      <cdr:spPr>
        <a:xfrm xmlns:a="http://schemas.openxmlformats.org/drawingml/2006/main">
          <a:off x="1694529" y="362680"/>
          <a:ext cx="1986955" cy="18713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a-my.sharepoint.com/personal/2523772b_student_gla_ac_uk/Documents/Beamtime%20analysis.xlsx" TargetMode="External"/><Relationship Id="rId1" Type="http://schemas.openxmlformats.org/officeDocument/2006/relationships/externalLinkPath" Target="https://d.docs.live.net/64afe633c39f4452/Others/Irradiation%20paper%20raw%20data/Figure%203/Beamtime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cblue Dapi hoechst"/>
      <sheetName val="4 40 400uM Dapi"/>
      <sheetName val="Wet vs dry dapi"/>
      <sheetName val="Water vs PBS to wet chromosomes"/>
      <sheetName val="xray HeLa chromsomes"/>
      <sheetName val="Rosie's MAA"/>
      <sheetName val="Rosie's x-ray Tcell"/>
      <sheetName val="Archana's x-ray Tcell"/>
    </sheetNames>
    <sheetDataSet>
      <sheetData sheetId="0"/>
      <sheetData sheetId="1"/>
      <sheetData sheetId="2">
        <row r="3">
          <cell r="K3">
            <v>3.3300000000000005</v>
          </cell>
          <cell r="L3">
            <v>2.0533333333333332</v>
          </cell>
          <cell r="M3">
            <v>2.9000000000000004</v>
          </cell>
          <cell r="N3">
            <v>1.8399999999999999</v>
          </cell>
        </row>
        <row r="5">
          <cell r="K5">
            <v>0.15798713806629033</v>
          </cell>
          <cell r="L5">
            <v>6.1053205984640042E-2</v>
          </cell>
          <cell r="M5">
            <v>7.2107487425254163E-2</v>
          </cell>
          <cell r="N5">
            <v>6.4403504718146876E-2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1391-9683-4C50-8660-590F09A6C196}">
  <dimension ref="A1:N41"/>
  <sheetViews>
    <sheetView tabSelected="1" topLeftCell="A21" workbookViewId="0">
      <selection activeCell="F26" sqref="F26"/>
    </sheetView>
  </sheetViews>
  <sheetFormatPr defaultRowHeight="14.5" x14ac:dyDescent="0.35"/>
  <cols>
    <col min="1" max="1" width="19.81640625" customWidth="1"/>
    <col min="2" max="2" width="7.7265625" customWidth="1"/>
    <col min="4" max="4" width="11.1796875" customWidth="1"/>
    <col min="5" max="5" width="11" customWidth="1"/>
    <col min="18" max="18" width="74.54296875" customWidth="1"/>
    <col min="21" max="21" width="11" customWidth="1"/>
  </cols>
  <sheetData>
    <row r="1" spans="1:14" x14ac:dyDescent="0.35">
      <c r="A1" t="s">
        <v>0</v>
      </c>
    </row>
    <row r="2" spans="1:14" x14ac:dyDescent="0.35">
      <c r="A2" s="1" t="s">
        <v>1</v>
      </c>
      <c r="B2" s="1" t="s">
        <v>2</v>
      </c>
      <c r="C2" s="1" t="s">
        <v>3</v>
      </c>
      <c r="D2" s="1" t="s">
        <v>4</v>
      </c>
      <c r="E2" t="s">
        <v>5</v>
      </c>
      <c r="F2" t="s">
        <v>6</v>
      </c>
      <c r="G2" t="s">
        <v>7</v>
      </c>
      <c r="H2" t="s">
        <v>8</v>
      </c>
      <c r="K2" s="2" t="s">
        <v>9</v>
      </c>
      <c r="L2" s="3" t="s">
        <v>10</v>
      </c>
      <c r="M2" s="2" t="s">
        <v>11</v>
      </c>
      <c r="N2" s="3" t="s">
        <v>12</v>
      </c>
    </row>
    <row r="3" spans="1:14" x14ac:dyDescent="0.35">
      <c r="A3" s="1"/>
      <c r="B3" s="1">
        <v>1</v>
      </c>
      <c r="C3" s="1">
        <v>3.3</v>
      </c>
      <c r="D3" s="1">
        <v>2.8</v>
      </c>
      <c r="E3">
        <f>AVERAGE(C3:C7)</f>
        <v>3.34</v>
      </c>
      <c r="F3">
        <f>STDEV(C3:C7)</f>
        <v>0.11401754250991376</v>
      </c>
      <c r="G3">
        <f>AVERAGE(D3:D7)</f>
        <v>2.84</v>
      </c>
      <c r="H3">
        <f>STDEV(D3:D7)</f>
        <v>5.4772255750516662E-2</v>
      </c>
      <c r="K3" s="4">
        <v>3.3300000000000005</v>
      </c>
      <c r="L3" s="5">
        <v>2.0533333333333332</v>
      </c>
      <c r="M3" s="4">
        <v>2.9000000000000004</v>
      </c>
      <c r="N3" s="5">
        <v>1.8399999999999999</v>
      </c>
    </row>
    <row r="4" spans="1:14" x14ac:dyDescent="0.35">
      <c r="A4" s="1"/>
      <c r="B4" s="1">
        <v>2</v>
      </c>
      <c r="C4" s="1">
        <v>3.4</v>
      </c>
      <c r="D4" s="1">
        <v>2.9</v>
      </c>
      <c r="K4" s="2" t="s">
        <v>13</v>
      </c>
      <c r="L4" s="3" t="s">
        <v>14</v>
      </c>
      <c r="M4" s="2" t="s">
        <v>15</v>
      </c>
      <c r="N4" s="3" t="s">
        <v>16</v>
      </c>
    </row>
    <row r="5" spans="1:14" x14ac:dyDescent="0.35">
      <c r="A5" s="1"/>
      <c r="B5" s="1">
        <v>3</v>
      </c>
      <c r="C5" s="1">
        <v>3.2</v>
      </c>
      <c r="D5" s="1">
        <v>2.9</v>
      </c>
      <c r="K5" s="6">
        <v>0.15798713806629033</v>
      </c>
      <c r="L5" s="7">
        <v>6.1053205984640042E-2</v>
      </c>
      <c r="M5" s="6">
        <v>7.2107487425254163E-2</v>
      </c>
      <c r="N5" s="7">
        <v>6.4403504718146876E-2</v>
      </c>
    </row>
    <row r="6" spans="1:14" x14ac:dyDescent="0.35">
      <c r="A6" s="1"/>
      <c r="B6" s="1">
        <v>4</v>
      </c>
      <c r="C6" s="1">
        <v>3.3</v>
      </c>
      <c r="D6" s="1">
        <v>2.8</v>
      </c>
    </row>
    <row r="7" spans="1:14" x14ac:dyDescent="0.35">
      <c r="A7" s="1"/>
      <c r="B7" s="1">
        <v>5</v>
      </c>
      <c r="C7" s="1">
        <v>3.5</v>
      </c>
      <c r="D7" s="1">
        <v>2.8</v>
      </c>
    </row>
    <row r="8" spans="1:14" x14ac:dyDescent="0.35">
      <c r="A8" s="1"/>
      <c r="B8" s="1"/>
      <c r="C8" s="1"/>
      <c r="D8" s="1"/>
      <c r="E8" t="s">
        <v>5</v>
      </c>
      <c r="F8" t="s">
        <v>6</v>
      </c>
      <c r="G8" t="s">
        <v>7</v>
      </c>
      <c r="H8" t="s">
        <v>8</v>
      </c>
    </row>
    <row r="9" spans="1:14" x14ac:dyDescent="0.35">
      <c r="A9" s="1" t="s">
        <v>17</v>
      </c>
      <c r="B9" s="1">
        <v>1</v>
      </c>
      <c r="C9" s="1">
        <v>3.5</v>
      </c>
      <c r="D9" s="1">
        <v>2.8</v>
      </c>
      <c r="E9">
        <f>AVERAGE(C9:C13)</f>
        <v>3.3200000000000003</v>
      </c>
      <c r="F9">
        <f>STDEV(C9:C13)</f>
        <v>0.16431676725154973</v>
      </c>
      <c r="G9">
        <f>AVERAGE(D9:D13)</f>
        <v>2.94</v>
      </c>
      <c r="H9">
        <f>STDEV(D9:D13)</f>
        <v>8.9442719099991672E-2</v>
      </c>
    </row>
    <row r="10" spans="1:14" x14ac:dyDescent="0.35">
      <c r="A10" s="1"/>
      <c r="B10" s="1">
        <v>2</v>
      </c>
      <c r="C10" s="1">
        <v>3.1</v>
      </c>
      <c r="D10" s="1">
        <v>2.9</v>
      </c>
    </row>
    <row r="11" spans="1:14" x14ac:dyDescent="0.35">
      <c r="A11" s="1"/>
      <c r="B11" s="1">
        <v>3</v>
      </c>
      <c r="C11" s="1">
        <v>3.2</v>
      </c>
      <c r="D11" s="1">
        <v>3</v>
      </c>
    </row>
    <row r="12" spans="1:14" x14ac:dyDescent="0.35">
      <c r="A12" s="1"/>
      <c r="B12" s="1">
        <v>4</v>
      </c>
      <c r="C12" s="1">
        <v>3.4</v>
      </c>
      <c r="D12" s="1">
        <v>3</v>
      </c>
    </row>
    <row r="13" spans="1:14" x14ac:dyDescent="0.35">
      <c r="A13" s="1"/>
      <c r="B13" s="1">
        <v>5</v>
      </c>
      <c r="C13" s="1">
        <v>3.4</v>
      </c>
      <c r="D13" s="1">
        <v>3</v>
      </c>
    </row>
    <row r="14" spans="1:14" x14ac:dyDescent="0.35">
      <c r="A14" s="1"/>
      <c r="B14" s="1"/>
      <c r="C14" s="1"/>
      <c r="D14" s="1"/>
      <c r="E14" t="s">
        <v>5</v>
      </c>
      <c r="F14" t="s">
        <v>6</v>
      </c>
      <c r="G14" t="s">
        <v>7</v>
      </c>
      <c r="H14" t="s">
        <v>8</v>
      </c>
    </row>
    <row r="15" spans="1:14" x14ac:dyDescent="0.35">
      <c r="A15" s="1" t="s">
        <v>18</v>
      </c>
      <c r="B15" s="1">
        <v>1</v>
      </c>
      <c r="C15" s="1">
        <v>3.5</v>
      </c>
      <c r="D15" s="1">
        <v>2.8</v>
      </c>
      <c r="E15">
        <f>AVERAGE(C15:C19)</f>
        <v>3.3400000000000007</v>
      </c>
      <c r="F15">
        <f>STDEV(C15:C19)</f>
        <v>0.15165750888103097</v>
      </c>
      <c r="G15">
        <f>AVERAGE(D15:D19)</f>
        <v>2.8600000000000003</v>
      </c>
      <c r="H15">
        <f>STDEV(D15:D19)</f>
        <v>5.4772255750516662E-2</v>
      </c>
    </row>
    <row r="16" spans="1:14" x14ac:dyDescent="0.35">
      <c r="A16" s="1"/>
      <c r="B16" s="1">
        <v>2</v>
      </c>
      <c r="C16" s="1">
        <v>3.4</v>
      </c>
      <c r="D16" s="1">
        <v>2.9</v>
      </c>
    </row>
    <row r="17" spans="1:14" x14ac:dyDescent="0.35">
      <c r="A17" s="1"/>
      <c r="B17" s="1">
        <v>3</v>
      </c>
      <c r="C17" s="1">
        <v>3.4</v>
      </c>
      <c r="D17" s="1">
        <v>2.9</v>
      </c>
    </row>
    <row r="18" spans="1:14" x14ac:dyDescent="0.35">
      <c r="A18" s="1"/>
      <c r="B18" s="1">
        <v>4</v>
      </c>
      <c r="C18" s="1">
        <v>3.3</v>
      </c>
      <c r="D18" s="1">
        <v>2.9</v>
      </c>
    </row>
    <row r="19" spans="1:14" x14ac:dyDescent="0.35">
      <c r="A19" s="1"/>
      <c r="B19" s="1">
        <v>5</v>
      </c>
      <c r="C19" s="1">
        <v>3.1</v>
      </c>
      <c r="D19" s="1">
        <v>2.8</v>
      </c>
    </row>
    <row r="20" spans="1:14" x14ac:dyDescent="0.35">
      <c r="E20" s="1">
        <f>AVERAGE(E15,E9,E6)</f>
        <v>3.3300000000000005</v>
      </c>
      <c r="F20" s="1">
        <f t="shared" ref="F20:H20" si="0">AVERAGE(F15,F9,F6)</f>
        <v>0.15798713806629033</v>
      </c>
      <c r="G20" s="1">
        <f t="shared" si="0"/>
        <v>2.9000000000000004</v>
      </c>
      <c r="H20" s="1">
        <f t="shared" si="0"/>
        <v>7.2107487425254163E-2</v>
      </c>
    </row>
    <row r="21" spans="1:14" x14ac:dyDescent="0.35">
      <c r="E21" t="s">
        <v>5</v>
      </c>
      <c r="F21" t="s">
        <v>6</v>
      </c>
      <c r="G21" t="s">
        <v>7</v>
      </c>
      <c r="H21" t="s">
        <v>8</v>
      </c>
    </row>
    <row r="22" spans="1:14" x14ac:dyDescent="0.35">
      <c r="A22" s="8" t="s">
        <v>19</v>
      </c>
      <c r="B22" s="8">
        <v>1</v>
      </c>
      <c r="C22" s="8">
        <v>2</v>
      </c>
      <c r="D22" s="8">
        <v>1.8</v>
      </c>
      <c r="E22">
        <f>AVERAGE(C22:C26)</f>
        <v>1.98</v>
      </c>
      <c r="F22">
        <f>STDEV(C22:C26)</f>
        <v>8.3666002653407637E-2</v>
      </c>
      <c r="G22">
        <f>AVERAGE(D22:D26)</f>
        <v>1.86</v>
      </c>
      <c r="H22">
        <f>STDEV(D22:D26)</f>
        <v>5.4772255750516544E-2</v>
      </c>
    </row>
    <row r="23" spans="1:14" x14ac:dyDescent="0.35">
      <c r="A23" s="8"/>
      <c r="B23" s="8">
        <v>2</v>
      </c>
      <c r="C23" s="8">
        <v>2.1</v>
      </c>
      <c r="D23" s="8">
        <v>1.8</v>
      </c>
    </row>
    <row r="24" spans="1:14" x14ac:dyDescent="0.35">
      <c r="A24" s="8"/>
      <c r="B24" s="8">
        <v>3</v>
      </c>
      <c r="C24" s="8">
        <v>2</v>
      </c>
      <c r="D24" s="8">
        <v>1.9</v>
      </c>
    </row>
    <row r="25" spans="1:14" x14ac:dyDescent="0.35">
      <c r="A25" s="8"/>
      <c r="B25" s="8">
        <v>4</v>
      </c>
      <c r="C25" s="8">
        <v>1.9</v>
      </c>
      <c r="D25" s="8">
        <v>1.9</v>
      </c>
    </row>
    <row r="26" spans="1:14" x14ac:dyDescent="0.35">
      <c r="A26" s="8"/>
      <c r="B26" s="8">
        <v>5</v>
      </c>
      <c r="C26" s="8">
        <v>1.9</v>
      </c>
      <c r="D26" s="8">
        <v>1.9</v>
      </c>
      <c r="K26" s="1" t="s">
        <v>20</v>
      </c>
      <c r="L26" s="1" t="s">
        <v>21</v>
      </c>
      <c r="M26" s="8" t="s">
        <v>22</v>
      </c>
      <c r="N26" s="8" t="s">
        <v>12</v>
      </c>
    </row>
    <row r="27" spans="1:14" x14ac:dyDescent="0.35">
      <c r="A27" s="8"/>
      <c r="B27" s="8"/>
      <c r="C27" s="8"/>
      <c r="D27" s="8"/>
      <c r="E27" t="s">
        <v>5</v>
      </c>
      <c r="F27" t="s">
        <v>6</v>
      </c>
      <c r="G27" t="s">
        <v>7</v>
      </c>
      <c r="H27" t="s">
        <v>8</v>
      </c>
      <c r="K27" s="1">
        <v>3.3</v>
      </c>
      <c r="L27" s="1">
        <v>2.8</v>
      </c>
      <c r="M27" s="8">
        <v>2</v>
      </c>
      <c r="N27" s="8">
        <v>1.8</v>
      </c>
    </row>
    <row r="28" spans="1:14" x14ac:dyDescent="0.35">
      <c r="A28" s="8" t="s">
        <v>23</v>
      </c>
      <c r="B28" s="8">
        <v>1</v>
      </c>
      <c r="C28" s="8">
        <v>2.1</v>
      </c>
      <c r="D28" s="8">
        <v>1.8</v>
      </c>
      <c r="E28">
        <f>AVERAGE(C28:C32)</f>
        <v>2.0599999999999996</v>
      </c>
      <c r="F28">
        <f>STDEV(C28:C32)</f>
        <v>5.4772255750516662E-2</v>
      </c>
      <c r="G28">
        <f>AVERAGE(D28:D32)</f>
        <v>1.8399999999999999</v>
      </c>
      <c r="H28">
        <f>STDEV(D28:D32)</f>
        <v>5.4772255750516537E-2</v>
      </c>
      <c r="K28" s="1">
        <v>3.4</v>
      </c>
      <c r="L28" s="1">
        <v>2.9</v>
      </c>
      <c r="M28" s="8">
        <v>2.1</v>
      </c>
      <c r="N28" s="8">
        <v>1.8</v>
      </c>
    </row>
    <row r="29" spans="1:14" x14ac:dyDescent="0.35">
      <c r="A29" s="8"/>
      <c r="B29" s="8">
        <v>2</v>
      </c>
      <c r="C29" s="8">
        <v>2.1</v>
      </c>
      <c r="D29" s="8">
        <v>1.9</v>
      </c>
      <c r="K29" s="1">
        <v>3.2</v>
      </c>
      <c r="L29" s="1">
        <v>2.9</v>
      </c>
      <c r="M29" s="8">
        <v>2</v>
      </c>
      <c r="N29" s="8">
        <v>1.9</v>
      </c>
    </row>
    <row r="30" spans="1:14" x14ac:dyDescent="0.35">
      <c r="A30" s="8"/>
      <c r="B30" s="8">
        <v>3</v>
      </c>
      <c r="C30" s="8">
        <v>2</v>
      </c>
      <c r="D30" s="8">
        <v>1.8</v>
      </c>
      <c r="K30" s="1">
        <v>3.3</v>
      </c>
      <c r="L30" s="1">
        <v>2.8</v>
      </c>
      <c r="M30" s="8">
        <v>1.9</v>
      </c>
      <c r="N30" s="8">
        <v>1.9</v>
      </c>
    </row>
    <row r="31" spans="1:14" x14ac:dyDescent="0.35">
      <c r="A31" s="8"/>
      <c r="B31" s="8">
        <v>4</v>
      </c>
      <c r="C31" s="8">
        <v>2</v>
      </c>
      <c r="D31" s="8">
        <v>1.8</v>
      </c>
      <c r="K31" s="1">
        <v>3.5</v>
      </c>
      <c r="L31" s="1">
        <v>2.8</v>
      </c>
      <c r="M31" s="8">
        <v>1.9</v>
      </c>
      <c r="N31" s="8">
        <v>1.9</v>
      </c>
    </row>
    <row r="32" spans="1:14" x14ac:dyDescent="0.35">
      <c r="A32" s="8"/>
      <c r="B32" s="8">
        <v>5</v>
      </c>
      <c r="C32" s="8">
        <v>2.1</v>
      </c>
      <c r="D32" s="8">
        <v>1.9</v>
      </c>
      <c r="K32" s="1">
        <v>3.5</v>
      </c>
      <c r="L32" s="1">
        <v>2.8</v>
      </c>
      <c r="M32" s="8">
        <v>2.1</v>
      </c>
      <c r="N32" s="8">
        <v>1.8</v>
      </c>
    </row>
    <row r="33" spans="1:14" x14ac:dyDescent="0.35">
      <c r="A33" s="8"/>
      <c r="B33" s="8"/>
      <c r="C33" s="8"/>
      <c r="D33" s="8"/>
      <c r="E33" t="s">
        <v>5</v>
      </c>
      <c r="F33" t="s">
        <v>6</v>
      </c>
      <c r="G33" t="s">
        <v>7</v>
      </c>
      <c r="H33" t="s">
        <v>8</v>
      </c>
      <c r="K33" s="1">
        <v>3.1</v>
      </c>
      <c r="L33" s="1">
        <v>2.9</v>
      </c>
      <c r="M33" s="8">
        <v>2.1</v>
      </c>
      <c r="N33" s="8">
        <v>1.9</v>
      </c>
    </row>
    <row r="34" spans="1:14" x14ac:dyDescent="0.35">
      <c r="A34" s="8" t="s">
        <v>24</v>
      </c>
      <c r="B34" s="8">
        <v>1</v>
      </c>
      <c r="C34" s="8">
        <v>2.1</v>
      </c>
      <c r="D34" s="8">
        <v>1.7</v>
      </c>
      <c r="E34">
        <f>AVERAGE(C34:C38)</f>
        <v>2.12</v>
      </c>
      <c r="F34">
        <f>STDEV(C34:C38)</f>
        <v>4.4721359549995836E-2</v>
      </c>
      <c r="G34">
        <f>AVERAGE(D34:D38)</f>
        <v>1.8199999999999998</v>
      </c>
      <c r="H34">
        <f>STDEV(D34:D38)</f>
        <v>8.3666002653407526E-2</v>
      </c>
      <c r="K34" s="1">
        <v>3.2</v>
      </c>
      <c r="L34" s="1">
        <v>3</v>
      </c>
      <c r="M34" s="8">
        <v>2</v>
      </c>
      <c r="N34" s="8">
        <v>1.8</v>
      </c>
    </row>
    <row r="35" spans="1:14" x14ac:dyDescent="0.35">
      <c r="A35" s="8"/>
      <c r="B35" s="8">
        <v>2</v>
      </c>
      <c r="C35" s="8">
        <v>2.1</v>
      </c>
      <c r="D35" s="8">
        <v>1.8</v>
      </c>
      <c r="K35" s="1">
        <v>3.4</v>
      </c>
      <c r="L35" s="1">
        <v>3</v>
      </c>
      <c r="M35" s="8">
        <v>2</v>
      </c>
      <c r="N35" s="8">
        <v>1.8</v>
      </c>
    </row>
    <row r="36" spans="1:14" x14ac:dyDescent="0.35">
      <c r="A36" s="8"/>
      <c r="B36" s="8">
        <v>3</v>
      </c>
      <c r="C36" s="8">
        <v>2.1</v>
      </c>
      <c r="D36" s="8">
        <v>1.9</v>
      </c>
      <c r="K36" s="1">
        <v>3.4</v>
      </c>
      <c r="L36" s="1">
        <v>3</v>
      </c>
      <c r="M36" s="8">
        <v>2.1</v>
      </c>
      <c r="N36" s="8">
        <v>1.9</v>
      </c>
    </row>
    <row r="37" spans="1:14" x14ac:dyDescent="0.35">
      <c r="A37" s="8"/>
      <c r="B37" s="8">
        <v>4</v>
      </c>
      <c r="C37" s="8">
        <v>2.2000000000000002</v>
      </c>
      <c r="D37" s="8">
        <v>1.8</v>
      </c>
      <c r="K37" s="1">
        <v>3.5</v>
      </c>
      <c r="L37" s="1">
        <v>2.8</v>
      </c>
      <c r="M37" s="8">
        <v>2.1</v>
      </c>
      <c r="N37" s="8">
        <v>1.7</v>
      </c>
    </row>
    <row r="38" spans="1:14" x14ac:dyDescent="0.35">
      <c r="A38" s="8"/>
      <c r="B38" s="8">
        <v>5</v>
      </c>
      <c r="C38" s="8">
        <v>2.1</v>
      </c>
      <c r="D38" s="8">
        <v>1.9</v>
      </c>
      <c r="K38" s="1">
        <v>3.4</v>
      </c>
      <c r="L38" s="1">
        <v>2.9</v>
      </c>
      <c r="M38" s="8">
        <v>2.1</v>
      </c>
      <c r="N38" s="8">
        <v>1.8</v>
      </c>
    </row>
    <row r="39" spans="1:14" x14ac:dyDescent="0.35">
      <c r="E39" s="8">
        <f>AVERAGE(E34,E28,E22)</f>
        <v>2.0533333333333332</v>
      </c>
      <c r="F39" s="8">
        <f>AVERAGE(F34,F28,F22)</f>
        <v>6.1053205984640042E-2</v>
      </c>
      <c r="G39" s="8">
        <f>AVERAGE(G34,G28,G22)</f>
        <v>1.8399999999999999</v>
      </c>
      <c r="H39" s="8">
        <f>AVERAGE(H34,H28,H22)</f>
        <v>6.4403504718146876E-2</v>
      </c>
      <c r="K39" s="1">
        <v>3.4</v>
      </c>
      <c r="L39" s="1">
        <v>2.9</v>
      </c>
      <c r="M39" s="8">
        <v>2.1</v>
      </c>
      <c r="N39" s="8">
        <v>1.9</v>
      </c>
    </row>
    <row r="40" spans="1:14" x14ac:dyDescent="0.35">
      <c r="K40" s="1">
        <v>3.3</v>
      </c>
      <c r="L40" s="1">
        <v>2.9</v>
      </c>
      <c r="M40" s="8">
        <v>2.2000000000000002</v>
      </c>
      <c r="N40" s="8">
        <v>1.8</v>
      </c>
    </row>
    <row r="41" spans="1:14" x14ac:dyDescent="0.35">
      <c r="K41" s="1">
        <v>3.1</v>
      </c>
      <c r="L41" s="1">
        <v>2.8</v>
      </c>
      <c r="M41" s="8">
        <v>2.1</v>
      </c>
      <c r="N41" s="8">
        <v>1.9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FLTs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Berger (student)</dc:creator>
  <cp:keywords/>
  <dc:description/>
  <cp:lastModifiedBy>Botchway, Stanley (STFC,RAL,CLF)</cp:lastModifiedBy>
  <cp:revision/>
  <dcterms:created xsi:type="dcterms:W3CDTF">2025-09-12T03:07:23Z</dcterms:created>
  <dcterms:modified xsi:type="dcterms:W3CDTF">2026-01-10T17:09:18Z</dcterms:modified>
  <cp:category/>
  <cp:contentStatus/>
</cp:coreProperties>
</file>