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3CLFFILES\data2\Mariastefania De Vido\Private\Thermally-induced birefringence\QR patent\QR measurement report\Submission Files\STFC_Data_Repository\"/>
    </mc:Choice>
  </mc:AlternateContent>
  <bookViews>
    <workbookView xWindow="0" yWindow="0" windowWidth="28800" windowHeight="14100" activeTab="11"/>
  </bookViews>
  <sheets>
    <sheet name="Polariser_Analyser_Parallel" sheetId="1" r:id="rId1"/>
    <sheet name="77.66K" sheetId="2" r:id="rId2"/>
    <sheet name="100K" sheetId="3" r:id="rId3"/>
    <sheet name="125K" sheetId="4" r:id="rId4"/>
    <sheet name="150K" sheetId="5" r:id="rId5"/>
    <sheet name="175K" sheetId="6" r:id="rId6"/>
    <sheet name="200K" sheetId="7" r:id="rId7"/>
    <sheet name="225K" sheetId="8" r:id="rId8"/>
    <sheet name="250K" sheetId="9" r:id="rId9"/>
    <sheet name="275K" sheetId="10" r:id="rId10"/>
    <sheet name="300K" sheetId="11" r:id="rId11"/>
    <sheet name="325K" sheetId="12" r:id="rId12"/>
  </sheets>
  <externalReferences>
    <externalReference r:id="rId1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" i="12" l="1"/>
  <c r="E43" i="12" s="1"/>
  <c r="C42" i="12"/>
  <c r="E42" i="12" s="1"/>
  <c r="C39" i="12"/>
  <c r="E39" i="12" s="1"/>
  <c r="C38" i="12"/>
  <c r="E38" i="12" s="1"/>
  <c r="C35" i="12"/>
  <c r="E35" i="12" s="1"/>
  <c r="C34" i="12"/>
  <c r="E34" i="12" s="1"/>
  <c r="C31" i="12"/>
  <c r="E31" i="12" s="1"/>
  <c r="C30" i="12"/>
  <c r="E30" i="12" s="1"/>
  <c r="C27" i="12"/>
  <c r="E27" i="12" s="1"/>
  <c r="C26" i="12"/>
  <c r="E26" i="12" s="1"/>
  <c r="C23" i="12"/>
  <c r="E23" i="12" s="1"/>
  <c r="C22" i="12"/>
  <c r="E22" i="12" s="1"/>
  <c r="C19" i="12"/>
  <c r="E19" i="12" s="1"/>
  <c r="C18" i="12"/>
  <c r="E18" i="12" s="1"/>
  <c r="B11" i="12"/>
  <c r="C41" i="12" s="1"/>
  <c r="E41" i="12" s="1"/>
  <c r="B11" i="11"/>
  <c r="C29" i="11" s="1"/>
  <c r="E29" i="11" s="1"/>
  <c r="C43" i="10"/>
  <c r="E43" i="10" s="1"/>
  <c r="C42" i="10"/>
  <c r="E42" i="10" s="1"/>
  <c r="C41" i="10"/>
  <c r="E41" i="10" s="1"/>
  <c r="C39" i="10"/>
  <c r="E39" i="10" s="1"/>
  <c r="C38" i="10"/>
  <c r="E38" i="10" s="1"/>
  <c r="C37" i="10"/>
  <c r="E37" i="10" s="1"/>
  <c r="C35" i="10"/>
  <c r="E35" i="10" s="1"/>
  <c r="C34" i="10"/>
  <c r="E34" i="10" s="1"/>
  <c r="C33" i="10"/>
  <c r="E33" i="10" s="1"/>
  <c r="C31" i="10"/>
  <c r="E31" i="10" s="1"/>
  <c r="C30" i="10"/>
  <c r="E30" i="10" s="1"/>
  <c r="C29" i="10"/>
  <c r="E29" i="10" s="1"/>
  <c r="C27" i="10"/>
  <c r="E27" i="10" s="1"/>
  <c r="C26" i="10"/>
  <c r="E26" i="10" s="1"/>
  <c r="C25" i="10"/>
  <c r="E25" i="10" s="1"/>
  <c r="C23" i="10"/>
  <c r="E23" i="10" s="1"/>
  <c r="C22" i="10"/>
  <c r="E22" i="10" s="1"/>
  <c r="C21" i="10"/>
  <c r="E21" i="10" s="1"/>
  <c r="C19" i="10"/>
  <c r="E19" i="10" s="1"/>
  <c r="C18" i="10"/>
  <c r="E18" i="10" s="1"/>
  <c r="B11" i="10"/>
  <c r="C40" i="10" s="1"/>
  <c r="E40" i="10" s="1"/>
  <c r="C41" i="9"/>
  <c r="E41" i="9" s="1"/>
  <c r="C37" i="9"/>
  <c r="E37" i="9" s="1"/>
  <c r="C33" i="9"/>
  <c r="E33" i="9" s="1"/>
  <c r="C29" i="9"/>
  <c r="E29" i="9" s="1"/>
  <c r="C25" i="9"/>
  <c r="E25" i="9" s="1"/>
  <c r="E24" i="9"/>
  <c r="C24" i="9"/>
  <c r="C21" i="9"/>
  <c r="E21" i="9" s="1"/>
  <c r="E20" i="9"/>
  <c r="C20" i="9"/>
  <c r="B11" i="9"/>
  <c r="C43" i="9" s="1"/>
  <c r="E43" i="9" s="1"/>
  <c r="C41" i="8"/>
  <c r="E41" i="8" s="1"/>
  <c r="C40" i="8"/>
  <c r="E40" i="8" s="1"/>
  <c r="C37" i="8"/>
  <c r="E37" i="8" s="1"/>
  <c r="C36" i="8"/>
  <c r="E36" i="8" s="1"/>
  <c r="C33" i="8"/>
  <c r="E33" i="8" s="1"/>
  <c r="C32" i="8"/>
  <c r="E32" i="8" s="1"/>
  <c r="C29" i="8"/>
  <c r="E29" i="8" s="1"/>
  <c r="C28" i="8"/>
  <c r="E28" i="8" s="1"/>
  <c r="C25" i="8"/>
  <c r="E25" i="8" s="1"/>
  <c r="C24" i="8"/>
  <c r="E24" i="8" s="1"/>
  <c r="C21" i="8"/>
  <c r="E21" i="8" s="1"/>
  <c r="C20" i="8"/>
  <c r="E20" i="8" s="1"/>
  <c r="B11" i="8"/>
  <c r="C43" i="8" s="1"/>
  <c r="E43" i="8" s="1"/>
  <c r="C41" i="7"/>
  <c r="E41" i="7" s="1"/>
  <c r="C40" i="7"/>
  <c r="E40" i="7" s="1"/>
  <c r="C37" i="7"/>
  <c r="E37" i="7" s="1"/>
  <c r="C36" i="7"/>
  <c r="E36" i="7" s="1"/>
  <c r="C33" i="7"/>
  <c r="E33" i="7" s="1"/>
  <c r="C32" i="7"/>
  <c r="E32" i="7" s="1"/>
  <c r="C29" i="7"/>
  <c r="E29" i="7" s="1"/>
  <c r="C28" i="7"/>
  <c r="E28" i="7" s="1"/>
  <c r="C25" i="7"/>
  <c r="E25" i="7" s="1"/>
  <c r="C24" i="7"/>
  <c r="E24" i="7" s="1"/>
  <c r="C21" i="7"/>
  <c r="E21" i="7" s="1"/>
  <c r="C20" i="7"/>
  <c r="E20" i="7" s="1"/>
  <c r="B11" i="7"/>
  <c r="C31" i="7" s="1"/>
  <c r="E31" i="7" s="1"/>
  <c r="C43" i="6"/>
  <c r="E43" i="6" s="1"/>
  <c r="C42" i="6"/>
  <c r="E42" i="6" s="1"/>
  <c r="C41" i="6"/>
  <c r="E41" i="6" s="1"/>
  <c r="C39" i="6"/>
  <c r="E39" i="6" s="1"/>
  <c r="C38" i="6"/>
  <c r="E38" i="6" s="1"/>
  <c r="C37" i="6"/>
  <c r="E37" i="6" s="1"/>
  <c r="C35" i="6"/>
  <c r="E35" i="6" s="1"/>
  <c r="C34" i="6"/>
  <c r="E34" i="6" s="1"/>
  <c r="C33" i="6"/>
  <c r="E33" i="6" s="1"/>
  <c r="C31" i="6"/>
  <c r="E31" i="6" s="1"/>
  <c r="C30" i="6"/>
  <c r="E30" i="6" s="1"/>
  <c r="C29" i="6"/>
  <c r="E29" i="6" s="1"/>
  <c r="E28" i="6"/>
  <c r="C28" i="6"/>
  <c r="C27" i="6"/>
  <c r="E27" i="6" s="1"/>
  <c r="C26" i="6"/>
  <c r="E26" i="6" s="1"/>
  <c r="C25" i="6"/>
  <c r="E25" i="6" s="1"/>
  <c r="E24" i="6"/>
  <c r="C24" i="6"/>
  <c r="C23" i="6"/>
  <c r="E23" i="6" s="1"/>
  <c r="C22" i="6"/>
  <c r="E22" i="6" s="1"/>
  <c r="C21" i="6"/>
  <c r="E21" i="6" s="1"/>
  <c r="E20" i="6"/>
  <c r="C20" i="6"/>
  <c r="C19" i="6"/>
  <c r="E19" i="6" s="1"/>
  <c r="C18" i="6"/>
  <c r="E18" i="6" s="1"/>
  <c r="B11" i="6"/>
  <c r="C40" i="6" s="1"/>
  <c r="E40" i="6" s="1"/>
  <c r="E43" i="5"/>
  <c r="C43" i="5"/>
  <c r="C40" i="5"/>
  <c r="E40" i="5" s="1"/>
  <c r="E39" i="5"/>
  <c r="C39" i="5"/>
  <c r="C36" i="5"/>
  <c r="E36" i="5" s="1"/>
  <c r="E35" i="5"/>
  <c r="C35" i="5"/>
  <c r="C33" i="5"/>
  <c r="E33" i="5" s="1"/>
  <c r="C32" i="5"/>
  <c r="E32" i="5" s="1"/>
  <c r="E31" i="5"/>
  <c r="C31" i="5"/>
  <c r="C29" i="5"/>
  <c r="E29" i="5" s="1"/>
  <c r="C28" i="5"/>
  <c r="E28" i="5" s="1"/>
  <c r="E27" i="5"/>
  <c r="C27" i="5"/>
  <c r="C25" i="5"/>
  <c r="E25" i="5" s="1"/>
  <c r="C24" i="5"/>
  <c r="E24" i="5" s="1"/>
  <c r="E23" i="5"/>
  <c r="C23" i="5"/>
  <c r="C21" i="5"/>
  <c r="E21" i="5" s="1"/>
  <c r="C20" i="5"/>
  <c r="E20" i="5" s="1"/>
  <c r="E19" i="5"/>
  <c r="C19" i="5"/>
  <c r="B11" i="5"/>
  <c r="C41" i="5" s="1"/>
  <c r="E41" i="5" s="1"/>
  <c r="C43" i="4"/>
  <c r="E43" i="4" s="1"/>
  <c r="C42" i="4"/>
  <c r="E42" i="4" s="1"/>
  <c r="C41" i="4"/>
  <c r="E41" i="4" s="1"/>
  <c r="C39" i="4"/>
  <c r="E39" i="4" s="1"/>
  <c r="C38" i="4"/>
  <c r="E38" i="4" s="1"/>
  <c r="C37" i="4"/>
  <c r="E37" i="4" s="1"/>
  <c r="C35" i="4"/>
  <c r="E35" i="4" s="1"/>
  <c r="C34" i="4"/>
  <c r="E34" i="4" s="1"/>
  <c r="C33" i="4"/>
  <c r="E33" i="4" s="1"/>
  <c r="C31" i="4"/>
  <c r="E31" i="4" s="1"/>
  <c r="C30" i="4"/>
  <c r="E30" i="4" s="1"/>
  <c r="C29" i="4"/>
  <c r="E29" i="4" s="1"/>
  <c r="C27" i="4"/>
  <c r="E27" i="4" s="1"/>
  <c r="C26" i="4"/>
  <c r="E26" i="4" s="1"/>
  <c r="C25" i="4"/>
  <c r="E25" i="4" s="1"/>
  <c r="C23" i="4"/>
  <c r="E23" i="4" s="1"/>
  <c r="C22" i="4"/>
  <c r="E22" i="4" s="1"/>
  <c r="C21" i="4"/>
  <c r="E21" i="4" s="1"/>
  <c r="C19" i="4"/>
  <c r="E19" i="4" s="1"/>
  <c r="C18" i="4"/>
  <c r="E18" i="4" s="1"/>
  <c r="B11" i="4"/>
  <c r="C40" i="4" s="1"/>
  <c r="E40" i="4" s="1"/>
  <c r="C43" i="3"/>
  <c r="E43" i="3" s="1"/>
  <c r="C42" i="3"/>
  <c r="E42" i="3" s="1"/>
  <c r="C41" i="3"/>
  <c r="E41" i="3" s="1"/>
  <c r="C39" i="3"/>
  <c r="E39" i="3" s="1"/>
  <c r="C38" i="3"/>
  <c r="E38" i="3" s="1"/>
  <c r="C37" i="3"/>
  <c r="E37" i="3" s="1"/>
  <c r="C35" i="3"/>
  <c r="E35" i="3" s="1"/>
  <c r="C34" i="3"/>
  <c r="E34" i="3" s="1"/>
  <c r="C33" i="3"/>
  <c r="E33" i="3" s="1"/>
  <c r="C31" i="3"/>
  <c r="E31" i="3" s="1"/>
  <c r="C30" i="3"/>
  <c r="E30" i="3" s="1"/>
  <c r="C29" i="3"/>
  <c r="E29" i="3" s="1"/>
  <c r="C27" i="3"/>
  <c r="E27" i="3" s="1"/>
  <c r="C26" i="3"/>
  <c r="E26" i="3" s="1"/>
  <c r="C25" i="3"/>
  <c r="E25" i="3" s="1"/>
  <c r="C23" i="3"/>
  <c r="E23" i="3" s="1"/>
  <c r="C22" i="3"/>
  <c r="E22" i="3" s="1"/>
  <c r="C21" i="3"/>
  <c r="E21" i="3" s="1"/>
  <c r="E20" i="3"/>
  <c r="C20" i="3"/>
  <c r="C19" i="3"/>
  <c r="E19" i="3" s="1"/>
  <c r="C18" i="3"/>
  <c r="E18" i="3" s="1"/>
  <c r="B11" i="3"/>
  <c r="C40" i="3" s="1"/>
  <c r="E40" i="3" s="1"/>
  <c r="B11" i="2"/>
  <c r="C20" i="2"/>
  <c r="E20" i="2"/>
  <c r="C24" i="2"/>
  <c r="E24" i="2"/>
  <c r="C28" i="2"/>
  <c r="E28" i="2"/>
  <c r="C32" i="2"/>
  <c r="E32" i="2"/>
  <c r="C36" i="2"/>
  <c r="E36" i="2"/>
  <c r="C40" i="2"/>
  <c r="E40" i="2"/>
  <c r="C44" i="2"/>
  <c r="E44" i="2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11" i="1"/>
  <c r="C20" i="12" l="1"/>
  <c r="E20" i="12" s="1"/>
  <c r="C24" i="12"/>
  <c r="E24" i="12" s="1"/>
  <c r="C28" i="12"/>
  <c r="E28" i="12" s="1"/>
  <c r="C32" i="12"/>
  <c r="E32" i="12" s="1"/>
  <c r="C36" i="12"/>
  <c r="E36" i="12" s="1"/>
  <c r="C40" i="12"/>
  <c r="E40" i="12" s="1"/>
  <c r="C21" i="12"/>
  <c r="E21" i="12" s="1"/>
  <c r="C25" i="12"/>
  <c r="E25" i="12" s="1"/>
  <c r="C29" i="12"/>
  <c r="E29" i="12" s="1"/>
  <c r="C33" i="12"/>
  <c r="E33" i="12" s="1"/>
  <c r="C37" i="12"/>
  <c r="E37" i="12" s="1"/>
  <c r="C20" i="11"/>
  <c r="E20" i="11" s="1"/>
  <c r="C36" i="11"/>
  <c r="E36" i="11" s="1"/>
  <c r="C21" i="11"/>
  <c r="E21" i="11" s="1"/>
  <c r="C41" i="11"/>
  <c r="E41" i="11" s="1"/>
  <c r="C18" i="11"/>
  <c r="E18" i="11" s="1"/>
  <c r="C22" i="11"/>
  <c r="E22" i="11" s="1"/>
  <c r="C26" i="11"/>
  <c r="E26" i="11" s="1"/>
  <c r="C30" i="11"/>
  <c r="E30" i="11" s="1"/>
  <c r="C34" i="11"/>
  <c r="E34" i="11" s="1"/>
  <c r="C38" i="11"/>
  <c r="E38" i="11" s="1"/>
  <c r="C42" i="11"/>
  <c r="E42" i="11" s="1"/>
  <c r="C32" i="11"/>
  <c r="E32" i="11" s="1"/>
  <c r="C33" i="11"/>
  <c r="E33" i="11" s="1"/>
  <c r="C24" i="11"/>
  <c r="E24" i="11" s="1"/>
  <c r="C40" i="11"/>
  <c r="E40" i="11" s="1"/>
  <c r="C25" i="11"/>
  <c r="E25" i="11" s="1"/>
  <c r="C37" i="11"/>
  <c r="E37" i="11" s="1"/>
  <c r="C19" i="11"/>
  <c r="E19" i="11" s="1"/>
  <c r="C23" i="11"/>
  <c r="E23" i="11" s="1"/>
  <c r="C27" i="11"/>
  <c r="E27" i="11" s="1"/>
  <c r="C31" i="11"/>
  <c r="E31" i="11" s="1"/>
  <c r="C35" i="11"/>
  <c r="E35" i="11" s="1"/>
  <c r="C39" i="11"/>
  <c r="E39" i="11" s="1"/>
  <c r="C43" i="11"/>
  <c r="E43" i="11" s="1"/>
  <c r="C28" i="11"/>
  <c r="E28" i="11" s="1"/>
  <c r="C20" i="10"/>
  <c r="E20" i="10" s="1"/>
  <c r="C24" i="10"/>
  <c r="E24" i="10" s="1"/>
  <c r="C28" i="10"/>
  <c r="E28" i="10" s="1"/>
  <c r="C32" i="10"/>
  <c r="E32" i="10" s="1"/>
  <c r="C36" i="10"/>
  <c r="E36" i="10" s="1"/>
  <c r="C28" i="9"/>
  <c r="E28" i="9" s="1"/>
  <c r="C32" i="9"/>
  <c r="E32" i="9" s="1"/>
  <c r="C36" i="9"/>
  <c r="E36" i="9" s="1"/>
  <c r="C40" i="9"/>
  <c r="E40" i="9" s="1"/>
  <c r="C18" i="9"/>
  <c r="E18" i="9" s="1"/>
  <c r="C22" i="9"/>
  <c r="E22" i="9" s="1"/>
  <c r="C26" i="9"/>
  <c r="E26" i="9" s="1"/>
  <c r="C30" i="9"/>
  <c r="E30" i="9" s="1"/>
  <c r="C34" i="9"/>
  <c r="E34" i="9" s="1"/>
  <c r="C38" i="9"/>
  <c r="E38" i="9" s="1"/>
  <c r="C42" i="9"/>
  <c r="E42" i="9" s="1"/>
  <c r="C19" i="9"/>
  <c r="E19" i="9" s="1"/>
  <c r="C23" i="9"/>
  <c r="E23" i="9" s="1"/>
  <c r="C27" i="9"/>
  <c r="E27" i="9" s="1"/>
  <c r="C31" i="9"/>
  <c r="E31" i="9" s="1"/>
  <c r="C35" i="9"/>
  <c r="E35" i="9" s="1"/>
  <c r="C39" i="9"/>
  <c r="E39" i="9" s="1"/>
  <c r="C18" i="8"/>
  <c r="E18" i="8" s="1"/>
  <c r="C22" i="8"/>
  <c r="E22" i="8" s="1"/>
  <c r="C26" i="8"/>
  <c r="E26" i="8" s="1"/>
  <c r="C30" i="8"/>
  <c r="E30" i="8" s="1"/>
  <c r="C34" i="8"/>
  <c r="E34" i="8" s="1"/>
  <c r="C38" i="8"/>
  <c r="E38" i="8" s="1"/>
  <c r="C42" i="8"/>
  <c r="E42" i="8" s="1"/>
  <c r="C19" i="8"/>
  <c r="E19" i="8" s="1"/>
  <c r="C23" i="8"/>
  <c r="E23" i="8" s="1"/>
  <c r="C27" i="8"/>
  <c r="E27" i="8" s="1"/>
  <c r="C31" i="8"/>
  <c r="E31" i="8" s="1"/>
  <c r="C35" i="8"/>
  <c r="E35" i="8" s="1"/>
  <c r="C39" i="8"/>
  <c r="E39" i="8" s="1"/>
  <c r="C18" i="7"/>
  <c r="E18" i="7" s="1"/>
  <c r="C22" i="7"/>
  <c r="E22" i="7" s="1"/>
  <c r="C26" i="7"/>
  <c r="E26" i="7" s="1"/>
  <c r="C30" i="7"/>
  <c r="E30" i="7" s="1"/>
  <c r="C34" i="7"/>
  <c r="E34" i="7" s="1"/>
  <c r="C38" i="7"/>
  <c r="E38" i="7" s="1"/>
  <c r="C42" i="7"/>
  <c r="E42" i="7" s="1"/>
  <c r="C19" i="7"/>
  <c r="E19" i="7" s="1"/>
  <c r="C23" i="7"/>
  <c r="E23" i="7" s="1"/>
  <c r="C27" i="7"/>
  <c r="E27" i="7" s="1"/>
  <c r="C35" i="7"/>
  <c r="E35" i="7" s="1"/>
  <c r="C39" i="7"/>
  <c r="E39" i="7" s="1"/>
  <c r="C43" i="7"/>
  <c r="E43" i="7" s="1"/>
  <c r="C32" i="6"/>
  <c r="E32" i="6" s="1"/>
  <c r="C36" i="6"/>
  <c r="E36" i="6" s="1"/>
  <c r="C37" i="5"/>
  <c r="E37" i="5" s="1"/>
  <c r="C18" i="5"/>
  <c r="E18" i="5" s="1"/>
  <c r="C22" i="5"/>
  <c r="E22" i="5" s="1"/>
  <c r="C26" i="5"/>
  <c r="E26" i="5" s="1"/>
  <c r="C30" i="5"/>
  <c r="E30" i="5" s="1"/>
  <c r="C34" i="5"/>
  <c r="E34" i="5" s="1"/>
  <c r="C38" i="5"/>
  <c r="E38" i="5" s="1"/>
  <c r="C42" i="5"/>
  <c r="E42" i="5" s="1"/>
  <c r="C20" i="4"/>
  <c r="E20" i="4" s="1"/>
  <c r="C24" i="4"/>
  <c r="E24" i="4" s="1"/>
  <c r="C28" i="4"/>
  <c r="E28" i="4" s="1"/>
  <c r="C32" i="4"/>
  <c r="E32" i="4" s="1"/>
  <c r="C36" i="4"/>
  <c r="E36" i="4" s="1"/>
  <c r="C24" i="3"/>
  <c r="E24" i="3" s="1"/>
  <c r="C28" i="3"/>
  <c r="E28" i="3" s="1"/>
  <c r="C32" i="3"/>
  <c r="E32" i="3" s="1"/>
  <c r="C36" i="3"/>
  <c r="E36" i="3" s="1"/>
  <c r="C43" i="2"/>
  <c r="E43" i="2" s="1"/>
  <c r="C39" i="2"/>
  <c r="E39" i="2" s="1"/>
  <c r="C35" i="2"/>
  <c r="E35" i="2" s="1"/>
  <c r="C31" i="2"/>
  <c r="E31" i="2" s="1"/>
  <c r="C27" i="2"/>
  <c r="E27" i="2" s="1"/>
  <c r="C23" i="2"/>
  <c r="E23" i="2" s="1"/>
  <c r="C19" i="2"/>
  <c r="E19" i="2" s="1"/>
  <c r="C38" i="2"/>
  <c r="E38" i="2" s="1"/>
  <c r="C26" i="2"/>
  <c r="E26" i="2" s="1"/>
  <c r="C42" i="2"/>
  <c r="E42" i="2" s="1"/>
  <c r="C34" i="2"/>
  <c r="E34" i="2" s="1"/>
  <c r="C30" i="2"/>
  <c r="E30" i="2" s="1"/>
  <c r="C22" i="2"/>
  <c r="E22" i="2" s="1"/>
  <c r="C18" i="2"/>
  <c r="E18" i="2" s="1"/>
  <c r="C45" i="2"/>
  <c r="E45" i="2" s="1"/>
  <c r="C41" i="2"/>
  <c r="E41" i="2" s="1"/>
  <c r="C37" i="2"/>
  <c r="E37" i="2" s="1"/>
  <c r="C33" i="2"/>
  <c r="E33" i="2" s="1"/>
  <c r="C29" i="2"/>
  <c r="E29" i="2" s="1"/>
  <c r="C25" i="2"/>
  <c r="E25" i="2" s="1"/>
  <c r="C21" i="2"/>
  <c r="E21" i="2" s="1"/>
</calcChain>
</file>

<file path=xl/sharedStrings.xml><?xml version="1.0" encoding="utf-8"?>
<sst xmlns="http://schemas.openxmlformats.org/spreadsheetml/2006/main" count="193" uniqueCount="18">
  <si>
    <t>Source</t>
  </si>
  <si>
    <t>ASE source</t>
  </si>
  <si>
    <t>Wavelength (nm)</t>
  </si>
  <si>
    <t>Bandwidth (nm)</t>
  </si>
  <si>
    <t xml:space="preserve">Sample </t>
  </si>
  <si>
    <t>CALIBRATION</t>
  </si>
  <si>
    <t>P after polariser and wedge (mW)</t>
  </si>
  <si>
    <t>P reflected off wedge (mW)</t>
  </si>
  <si>
    <t>Calibration factor</t>
  </si>
  <si>
    <t>quartz rotator, 13.11 mm</t>
  </si>
  <si>
    <t>Temperature (K)</t>
  </si>
  <si>
    <t>P reflected (mW)</t>
  </si>
  <si>
    <t>Input P (mW)</t>
  </si>
  <si>
    <t>Transmitted P (uW)</t>
  </si>
  <si>
    <t>Ratio (%)</t>
  </si>
  <si>
    <t>Measurement</t>
  </si>
  <si>
    <t>Quartz rotator placed between a polariser and an analyser with parallel transmission axes</t>
  </si>
  <si>
    <t>Analyser orientation (deg)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</si>
</sst>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2" fillId="0" borderId="0" xfId="0" applyFont="1"/>
    <xf numFmtId="4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/>
    <xf numFmtId="0" fontId="1" fillId="2" borderId="0" xfId="1"/>
    <xf numFmtId="14" fontId="0" fillId="0" borderId="0" xfId="0" applyNumberFormat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poly"/>
            <c:order val="4"/>
            <c:dispRSqr val="0"/>
            <c:dispEq val="1"/>
            <c:trendlineLbl>
              <c:layout/>
              <c:numFmt formatCode="General" sourceLinked="0"/>
            </c:trendlineLbl>
          </c:trendline>
          <c:xVal>
            <c:numRef>
              <c:f>'77.66K'!$A$18:$A$44</c:f>
              <c:numCache>
                <c:formatCode>General</c:formatCode>
                <c:ptCount val="27"/>
                <c:pt idx="0">
                  <c:v>-32</c:v>
                </c:pt>
                <c:pt idx="1">
                  <c:v>-30</c:v>
                </c:pt>
                <c:pt idx="2">
                  <c:v>-28</c:v>
                </c:pt>
                <c:pt idx="3">
                  <c:v>-26</c:v>
                </c:pt>
                <c:pt idx="4">
                  <c:v>-24</c:v>
                </c:pt>
                <c:pt idx="5">
                  <c:v>-22</c:v>
                </c:pt>
                <c:pt idx="6">
                  <c:v>-20</c:v>
                </c:pt>
                <c:pt idx="7">
                  <c:v>-18</c:v>
                </c:pt>
                <c:pt idx="8">
                  <c:v>-16</c:v>
                </c:pt>
                <c:pt idx="9">
                  <c:v>-14</c:v>
                </c:pt>
                <c:pt idx="10">
                  <c:v>-12</c:v>
                </c:pt>
                <c:pt idx="11">
                  <c:v>-10</c:v>
                </c:pt>
                <c:pt idx="12">
                  <c:v>-8</c:v>
                </c:pt>
                <c:pt idx="13">
                  <c:v>-6</c:v>
                </c:pt>
                <c:pt idx="14">
                  <c:v>-4</c:v>
                </c:pt>
                <c:pt idx="15">
                  <c:v>-2</c:v>
                </c:pt>
                <c:pt idx="16">
                  <c:v>0</c:v>
                </c:pt>
                <c:pt idx="17">
                  <c:v>2</c:v>
                </c:pt>
                <c:pt idx="18">
                  <c:v>4</c:v>
                </c:pt>
                <c:pt idx="19">
                  <c:v>6</c:v>
                </c:pt>
                <c:pt idx="20">
                  <c:v>8</c:v>
                </c:pt>
                <c:pt idx="21">
                  <c:v>10</c:v>
                </c:pt>
                <c:pt idx="22">
                  <c:v>12</c:v>
                </c:pt>
                <c:pt idx="23">
                  <c:v>14</c:v>
                </c:pt>
                <c:pt idx="24">
                  <c:v>16</c:v>
                </c:pt>
                <c:pt idx="25">
                  <c:v>18</c:v>
                </c:pt>
                <c:pt idx="26">
                  <c:v>20</c:v>
                </c:pt>
              </c:numCache>
            </c:numRef>
          </c:xVal>
          <c:yVal>
            <c:numRef>
              <c:f>'77.66K'!$E$18:$E$44</c:f>
              <c:numCache>
                <c:formatCode>General</c:formatCode>
                <c:ptCount val="27"/>
                <c:pt idx="0">
                  <c:v>10.846103538780225</c:v>
                </c:pt>
                <c:pt idx="1">
                  <c:v>9.506074984527519</c:v>
                </c:pt>
                <c:pt idx="2">
                  <c:v>8.3216320958104522</c:v>
                </c:pt>
                <c:pt idx="3">
                  <c:v>7.0521870142570195</c:v>
                </c:pt>
                <c:pt idx="4">
                  <c:v>5.9495451035541871</c:v>
                </c:pt>
                <c:pt idx="5">
                  <c:v>4.9704814886969571</c:v>
                </c:pt>
                <c:pt idx="6">
                  <c:v>4.0208962946582778</c:v>
                </c:pt>
                <c:pt idx="7">
                  <c:v>3.1673796919643538</c:v>
                </c:pt>
                <c:pt idx="8">
                  <c:v>2.5039242164551627</c:v>
                </c:pt>
                <c:pt idx="9">
                  <c:v>1.916279758822649</c:v>
                </c:pt>
                <c:pt idx="10">
                  <c:v>1.4043573321207385</c:v>
                </c:pt>
                <c:pt idx="11">
                  <c:v>1.0097759236865134</c:v>
                </c:pt>
                <c:pt idx="12">
                  <c:v>0.76243126105985648</c:v>
                </c:pt>
                <c:pt idx="13">
                  <c:v>0.64385224513874706</c:v>
                </c:pt>
                <c:pt idx="14">
                  <c:v>0.64116624485517804</c:v>
                </c:pt>
                <c:pt idx="15">
                  <c:v>0.77696353158293985</c:v>
                </c:pt>
                <c:pt idx="16">
                  <c:v>1.0079279527227969</c:v>
                </c:pt>
                <c:pt idx="17">
                  <c:v>1.3910604557151993</c:v>
                </c:pt>
                <c:pt idx="18">
                  <c:v>1.8924378473068133</c:v>
                </c:pt>
                <c:pt idx="19">
                  <c:v>2.5598816138635936</c:v>
                </c:pt>
                <c:pt idx="20">
                  <c:v>3.2986795427670477</c:v>
                </c:pt>
                <c:pt idx="21">
                  <c:v>4.1330855461748381</c:v>
                </c:pt>
                <c:pt idx="22">
                  <c:v>5.2124599021248121</c:v>
                </c:pt>
                <c:pt idx="23">
                  <c:v>6.28403293373675</c:v>
                </c:pt>
                <c:pt idx="24">
                  <c:v>7.575257284097475</c:v>
                </c:pt>
                <c:pt idx="25">
                  <c:v>8.8728386099289533</c:v>
                </c:pt>
                <c:pt idx="26">
                  <c:v>10.261846791528132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DFD-40ED-BDDE-A7EC6EBD4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767872"/>
        <c:axId val="128766336"/>
      </c:scatterChart>
      <c:valAx>
        <c:axId val="12876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8766336"/>
        <c:crosses val="autoZero"/>
        <c:crossBetween val="midCat"/>
      </c:valAx>
      <c:valAx>
        <c:axId val="1287663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876787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'300K'!$A$18:$A$43</c:f>
              <c:numCache>
                <c:formatCode>General</c:formatCode>
                <c:ptCount val="26"/>
                <c:pt idx="0">
                  <c:v>-30</c:v>
                </c:pt>
                <c:pt idx="1">
                  <c:v>-28</c:v>
                </c:pt>
                <c:pt idx="2">
                  <c:v>-26</c:v>
                </c:pt>
                <c:pt idx="3">
                  <c:v>-24</c:v>
                </c:pt>
                <c:pt idx="4">
                  <c:v>-22</c:v>
                </c:pt>
                <c:pt idx="5">
                  <c:v>-20</c:v>
                </c:pt>
                <c:pt idx="6">
                  <c:v>-18</c:v>
                </c:pt>
                <c:pt idx="7">
                  <c:v>-16</c:v>
                </c:pt>
                <c:pt idx="8">
                  <c:v>-14</c:v>
                </c:pt>
                <c:pt idx="9">
                  <c:v>-12</c:v>
                </c:pt>
                <c:pt idx="10">
                  <c:v>-10</c:v>
                </c:pt>
                <c:pt idx="11">
                  <c:v>-8</c:v>
                </c:pt>
                <c:pt idx="12">
                  <c:v>-6</c:v>
                </c:pt>
                <c:pt idx="13">
                  <c:v>-4</c:v>
                </c:pt>
                <c:pt idx="14">
                  <c:v>-2</c:v>
                </c:pt>
                <c:pt idx="15">
                  <c:v>0</c:v>
                </c:pt>
                <c:pt idx="16">
                  <c:v>2</c:v>
                </c:pt>
                <c:pt idx="17">
                  <c:v>4</c:v>
                </c:pt>
                <c:pt idx="18">
                  <c:v>6</c:v>
                </c:pt>
                <c:pt idx="19">
                  <c:v>8</c:v>
                </c:pt>
                <c:pt idx="20">
                  <c:v>10</c:v>
                </c:pt>
                <c:pt idx="21">
                  <c:v>12</c:v>
                </c:pt>
                <c:pt idx="22">
                  <c:v>14</c:v>
                </c:pt>
                <c:pt idx="23">
                  <c:v>16</c:v>
                </c:pt>
                <c:pt idx="24">
                  <c:v>18</c:v>
                </c:pt>
                <c:pt idx="25">
                  <c:v>20</c:v>
                </c:pt>
              </c:numCache>
            </c:numRef>
          </c:xVal>
          <c:yVal>
            <c:numRef>
              <c:f>'300K'!$E$18:$E$43</c:f>
              <c:numCache>
                <c:formatCode>General</c:formatCode>
                <c:ptCount val="26"/>
                <c:pt idx="0">
                  <c:v>12.163255385241621</c:v>
                </c:pt>
                <c:pt idx="1">
                  <c:v>10.834155556581045</c:v>
                </c:pt>
                <c:pt idx="2">
                  <c:v>9.4043248550931722</c:v>
                </c:pt>
                <c:pt idx="3">
                  <c:v>8.2020259791682708</c:v>
                </c:pt>
                <c:pt idx="4">
                  <c:v>6.8279928426640604</c:v>
                </c:pt>
                <c:pt idx="5">
                  <c:v>5.7429088820776411</c:v>
                </c:pt>
                <c:pt idx="6">
                  <c:v>4.6523442659035874</c:v>
                </c:pt>
                <c:pt idx="7">
                  <c:v>3.7234772664380933</c:v>
                </c:pt>
                <c:pt idx="8">
                  <c:v>2.8155024902346253</c:v>
                </c:pt>
                <c:pt idx="9">
                  <c:v>2.0256166495752073</c:v>
                </c:pt>
                <c:pt idx="10">
                  <c:v>1.4542356745592553</c:v>
                </c:pt>
                <c:pt idx="11">
                  <c:v>0.91194304216235555</c:v>
                </c:pt>
                <c:pt idx="12">
                  <c:v>0.50007293978106326</c:v>
                </c:pt>
                <c:pt idx="13">
                  <c:v>0.22002490601538238</c:v>
                </c:pt>
                <c:pt idx="14">
                  <c:v>7.0632689159934536E-2</c:v>
                </c:pt>
                <c:pt idx="15">
                  <c:v>3.3653166042996549E-2</c:v>
                </c:pt>
                <c:pt idx="16">
                  <c:v>0.1318155031532284</c:v>
                </c:pt>
                <c:pt idx="17">
                  <c:v>0.34080055016195465</c:v>
                </c:pt>
                <c:pt idx="18">
                  <c:v>0.69513097072419106</c:v>
                </c:pt>
                <c:pt idx="19">
                  <c:v>1.1760705258290074</c:v>
                </c:pt>
                <c:pt idx="20">
                  <c:v>1.8122679580306698</c:v>
                </c:pt>
                <c:pt idx="21">
                  <c:v>2.5415584415584411</c:v>
                </c:pt>
                <c:pt idx="22">
                  <c:v>3.3696524216273263</c:v>
                </c:pt>
                <c:pt idx="23">
                  <c:v>4.4379695092978348</c:v>
                </c:pt>
                <c:pt idx="24">
                  <c:v>5.5523283339535743</c:v>
                </c:pt>
                <c:pt idx="25">
                  <c:v>6.7472269095149349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98A-4602-9C5F-A729A3E6B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478976"/>
        <c:axId val="132389120"/>
      </c:scatterChart>
      <c:valAx>
        <c:axId val="16447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2389120"/>
        <c:crosses val="autoZero"/>
        <c:crossBetween val="midCat"/>
      </c:valAx>
      <c:valAx>
        <c:axId val="1323891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447897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'325K'!$A$18:$A$43</c:f>
              <c:numCache>
                <c:formatCode>General</c:formatCode>
                <c:ptCount val="26"/>
                <c:pt idx="0">
                  <c:v>-30</c:v>
                </c:pt>
                <c:pt idx="1">
                  <c:v>-28</c:v>
                </c:pt>
                <c:pt idx="2">
                  <c:v>-26</c:v>
                </c:pt>
                <c:pt idx="3">
                  <c:v>-24</c:v>
                </c:pt>
                <c:pt idx="4">
                  <c:v>-22</c:v>
                </c:pt>
                <c:pt idx="5">
                  <c:v>-20</c:v>
                </c:pt>
                <c:pt idx="6">
                  <c:v>-18</c:v>
                </c:pt>
                <c:pt idx="7">
                  <c:v>-16</c:v>
                </c:pt>
                <c:pt idx="8">
                  <c:v>-14</c:v>
                </c:pt>
                <c:pt idx="9">
                  <c:v>-12</c:v>
                </c:pt>
                <c:pt idx="10">
                  <c:v>-10</c:v>
                </c:pt>
                <c:pt idx="11">
                  <c:v>-8</c:v>
                </c:pt>
                <c:pt idx="12">
                  <c:v>-6</c:v>
                </c:pt>
                <c:pt idx="13">
                  <c:v>-4</c:v>
                </c:pt>
                <c:pt idx="14">
                  <c:v>-2</c:v>
                </c:pt>
                <c:pt idx="15">
                  <c:v>0</c:v>
                </c:pt>
                <c:pt idx="16">
                  <c:v>2</c:v>
                </c:pt>
                <c:pt idx="17">
                  <c:v>4</c:v>
                </c:pt>
                <c:pt idx="18">
                  <c:v>6</c:v>
                </c:pt>
                <c:pt idx="19">
                  <c:v>8</c:v>
                </c:pt>
                <c:pt idx="20">
                  <c:v>10</c:v>
                </c:pt>
                <c:pt idx="21">
                  <c:v>12</c:v>
                </c:pt>
                <c:pt idx="22">
                  <c:v>14</c:v>
                </c:pt>
                <c:pt idx="23">
                  <c:v>16</c:v>
                </c:pt>
                <c:pt idx="24">
                  <c:v>18</c:v>
                </c:pt>
                <c:pt idx="25">
                  <c:v>20</c:v>
                </c:pt>
              </c:numCache>
            </c:numRef>
          </c:xVal>
          <c:yVal>
            <c:numRef>
              <c:f>'325K'!$E$18:$E$43</c:f>
              <c:numCache>
                <c:formatCode>General</c:formatCode>
                <c:ptCount val="26"/>
                <c:pt idx="0">
                  <c:v>12.122074094187447</c:v>
                </c:pt>
                <c:pt idx="1">
                  <c:v>10.642110408357327</c:v>
                </c:pt>
                <c:pt idx="2">
                  <c:v>9.256490571050275</c:v>
                </c:pt>
                <c:pt idx="3">
                  <c:v>8.1105085778847155</c:v>
                </c:pt>
                <c:pt idx="4">
                  <c:v>6.7231467109665362</c:v>
                </c:pt>
                <c:pt idx="5">
                  <c:v>5.6551876213979408</c:v>
                </c:pt>
                <c:pt idx="6">
                  <c:v>4.5365222063571817</c:v>
                </c:pt>
                <c:pt idx="7">
                  <c:v>3.6766884182904391</c:v>
                </c:pt>
                <c:pt idx="8">
                  <c:v>2.7611211542974461</c:v>
                </c:pt>
                <c:pt idx="9">
                  <c:v>2.0048668032786878</c:v>
                </c:pt>
                <c:pt idx="10">
                  <c:v>1.3590715297205553</c:v>
                </c:pt>
                <c:pt idx="11">
                  <c:v>0.83439231430081306</c:v>
                </c:pt>
                <c:pt idx="12">
                  <c:v>0.45965843076536611</c:v>
                </c:pt>
                <c:pt idx="13">
                  <c:v>0.1896775483729444</c:v>
                </c:pt>
                <c:pt idx="14">
                  <c:v>5.4909069704853319E-2</c:v>
                </c:pt>
                <c:pt idx="15">
                  <c:v>3.8140810499565872E-2</c:v>
                </c:pt>
                <c:pt idx="16">
                  <c:v>0.15638320273299497</c:v>
                </c:pt>
                <c:pt idx="17">
                  <c:v>0.39736501038343564</c:v>
                </c:pt>
                <c:pt idx="18">
                  <c:v>0.75374618978244967</c:v>
                </c:pt>
                <c:pt idx="19">
                  <c:v>1.272998200127575</c:v>
                </c:pt>
                <c:pt idx="20">
                  <c:v>1.9254382595270507</c:v>
                </c:pt>
                <c:pt idx="21">
                  <c:v>2.654712854383634</c:v>
                </c:pt>
                <c:pt idx="22">
                  <c:v>3.5598128419372106</c:v>
                </c:pt>
                <c:pt idx="23">
                  <c:v>4.6122270048552831</c:v>
                </c:pt>
                <c:pt idx="24">
                  <c:v>5.7181795410772729</c:v>
                </c:pt>
                <c:pt idx="25">
                  <c:v>6.9449533450586536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37-4643-8BE8-8E6540B6A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674432"/>
        <c:axId val="188328576"/>
      </c:scatterChart>
      <c:valAx>
        <c:axId val="18867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8328576"/>
        <c:crosses val="autoZero"/>
        <c:crossBetween val="midCat"/>
      </c:valAx>
      <c:valAx>
        <c:axId val="1883285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867443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poly"/>
            <c:order val="4"/>
            <c:dispRSqr val="0"/>
            <c:dispEq val="1"/>
            <c:trendlineLbl>
              <c:layout/>
              <c:numFmt formatCode="General" sourceLinked="0"/>
            </c:trendlineLbl>
          </c:trendline>
          <c:xVal>
            <c:numRef>
              <c:f>'100K'!$A$18:$A$43</c:f>
              <c:numCache>
                <c:formatCode>General</c:formatCode>
                <c:ptCount val="26"/>
                <c:pt idx="0">
                  <c:v>-30</c:v>
                </c:pt>
                <c:pt idx="1">
                  <c:v>-28</c:v>
                </c:pt>
                <c:pt idx="2">
                  <c:v>-26</c:v>
                </c:pt>
                <c:pt idx="3">
                  <c:v>-24</c:v>
                </c:pt>
                <c:pt idx="4">
                  <c:v>-22</c:v>
                </c:pt>
                <c:pt idx="5">
                  <c:v>-20</c:v>
                </c:pt>
                <c:pt idx="6">
                  <c:v>-18</c:v>
                </c:pt>
                <c:pt idx="7">
                  <c:v>-16</c:v>
                </c:pt>
                <c:pt idx="8">
                  <c:v>-14</c:v>
                </c:pt>
                <c:pt idx="9">
                  <c:v>-12</c:v>
                </c:pt>
                <c:pt idx="10">
                  <c:v>-10</c:v>
                </c:pt>
                <c:pt idx="11">
                  <c:v>-8</c:v>
                </c:pt>
                <c:pt idx="12">
                  <c:v>-6</c:v>
                </c:pt>
                <c:pt idx="13">
                  <c:v>-4</c:v>
                </c:pt>
                <c:pt idx="14">
                  <c:v>-2</c:v>
                </c:pt>
                <c:pt idx="15">
                  <c:v>0</c:v>
                </c:pt>
                <c:pt idx="16">
                  <c:v>2</c:v>
                </c:pt>
                <c:pt idx="17">
                  <c:v>4</c:v>
                </c:pt>
                <c:pt idx="18">
                  <c:v>6</c:v>
                </c:pt>
                <c:pt idx="19">
                  <c:v>8</c:v>
                </c:pt>
                <c:pt idx="20">
                  <c:v>10</c:v>
                </c:pt>
                <c:pt idx="21">
                  <c:v>12</c:v>
                </c:pt>
                <c:pt idx="22">
                  <c:v>14</c:v>
                </c:pt>
                <c:pt idx="23">
                  <c:v>16</c:v>
                </c:pt>
                <c:pt idx="24">
                  <c:v>18</c:v>
                </c:pt>
                <c:pt idx="25">
                  <c:v>20</c:v>
                </c:pt>
              </c:numCache>
            </c:numRef>
          </c:xVal>
          <c:yVal>
            <c:numRef>
              <c:f>'100K'!$E$18:$E$43</c:f>
              <c:numCache>
                <c:formatCode>General</c:formatCode>
                <c:ptCount val="26"/>
                <c:pt idx="0">
                  <c:v>10.00164865133784</c:v>
                </c:pt>
                <c:pt idx="1">
                  <c:v>8.7896650868463535</c:v>
                </c:pt>
                <c:pt idx="2">
                  <c:v>7.5110749164332313</c:v>
                </c:pt>
                <c:pt idx="3">
                  <c:v>6.3556521543048623</c:v>
                </c:pt>
                <c:pt idx="4">
                  <c:v>5.3220005066815901</c:v>
                </c:pt>
                <c:pt idx="5">
                  <c:v>4.3008946111502837</c:v>
                </c:pt>
                <c:pt idx="6">
                  <c:v>3.4426333025589209</c:v>
                </c:pt>
                <c:pt idx="7">
                  <c:v>2.718074883090507</c:v>
                </c:pt>
                <c:pt idx="8">
                  <c:v>2.0552442603742502</c:v>
                </c:pt>
                <c:pt idx="9">
                  <c:v>1.4900035948144981</c:v>
                </c:pt>
                <c:pt idx="10">
                  <c:v>1.0736630410520134</c:v>
                </c:pt>
                <c:pt idx="11">
                  <c:v>0.74662390970838277</c:v>
                </c:pt>
                <c:pt idx="12">
                  <c:v>0.56461553437963052</c:v>
                </c:pt>
                <c:pt idx="13">
                  <c:v>0.49414263590036417</c:v>
                </c:pt>
                <c:pt idx="14">
                  <c:v>0.55436951863483908</c:v>
                </c:pt>
                <c:pt idx="15">
                  <c:v>0.76051119030176229</c:v>
                </c:pt>
                <c:pt idx="16">
                  <c:v>1.0966088036099528</c:v>
                </c:pt>
                <c:pt idx="17">
                  <c:v>1.5120021451529533</c:v>
                </c:pt>
                <c:pt idx="18">
                  <c:v>2.092607394544471</c:v>
                </c:pt>
                <c:pt idx="19">
                  <c:v>2.7897581093485373</c:v>
                </c:pt>
                <c:pt idx="20">
                  <c:v>3.604584342211461</c:v>
                </c:pt>
                <c:pt idx="21">
                  <c:v>4.5541956104776053</c:v>
                </c:pt>
                <c:pt idx="22">
                  <c:v>5.5644713968754989</c:v>
                </c:pt>
                <c:pt idx="23">
                  <c:v>6.8190174752395976</c:v>
                </c:pt>
                <c:pt idx="24">
                  <c:v>8.0857154102396205</c:v>
                </c:pt>
                <c:pt idx="25">
                  <c:v>9.4124508467420185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D87-40E2-BCEA-64871E531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662336"/>
        <c:axId val="127660800"/>
      </c:scatterChart>
      <c:valAx>
        <c:axId val="12766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7660800"/>
        <c:crosses val="autoZero"/>
        <c:crossBetween val="midCat"/>
      </c:valAx>
      <c:valAx>
        <c:axId val="127660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66233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'125K'!$A$18:$A$43</c:f>
              <c:numCache>
                <c:formatCode>General</c:formatCode>
                <c:ptCount val="26"/>
                <c:pt idx="0">
                  <c:v>-30</c:v>
                </c:pt>
                <c:pt idx="1">
                  <c:v>-28</c:v>
                </c:pt>
                <c:pt idx="2">
                  <c:v>-26</c:v>
                </c:pt>
                <c:pt idx="3">
                  <c:v>-24</c:v>
                </c:pt>
                <c:pt idx="4">
                  <c:v>-22</c:v>
                </c:pt>
                <c:pt idx="5">
                  <c:v>-20</c:v>
                </c:pt>
                <c:pt idx="6">
                  <c:v>-18</c:v>
                </c:pt>
                <c:pt idx="7">
                  <c:v>-16</c:v>
                </c:pt>
                <c:pt idx="8">
                  <c:v>-14</c:v>
                </c:pt>
                <c:pt idx="9">
                  <c:v>-12</c:v>
                </c:pt>
                <c:pt idx="10">
                  <c:v>-10</c:v>
                </c:pt>
                <c:pt idx="11">
                  <c:v>-8</c:v>
                </c:pt>
                <c:pt idx="12">
                  <c:v>-6</c:v>
                </c:pt>
                <c:pt idx="13">
                  <c:v>-4</c:v>
                </c:pt>
                <c:pt idx="14">
                  <c:v>-2</c:v>
                </c:pt>
                <c:pt idx="15">
                  <c:v>0</c:v>
                </c:pt>
                <c:pt idx="16">
                  <c:v>2</c:v>
                </c:pt>
                <c:pt idx="17">
                  <c:v>4</c:v>
                </c:pt>
                <c:pt idx="18">
                  <c:v>6</c:v>
                </c:pt>
                <c:pt idx="19">
                  <c:v>8</c:v>
                </c:pt>
                <c:pt idx="20">
                  <c:v>10</c:v>
                </c:pt>
                <c:pt idx="21">
                  <c:v>12</c:v>
                </c:pt>
                <c:pt idx="22">
                  <c:v>14</c:v>
                </c:pt>
                <c:pt idx="23">
                  <c:v>16</c:v>
                </c:pt>
                <c:pt idx="24">
                  <c:v>18</c:v>
                </c:pt>
                <c:pt idx="25">
                  <c:v>20</c:v>
                </c:pt>
              </c:numCache>
            </c:numRef>
          </c:xVal>
          <c:yVal>
            <c:numRef>
              <c:f>'125K'!$E$18:$E$43</c:f>
              <c:numCache>
                <c:formatCode>General</c:formatCode>
                <c:ptCount val="26"/>
                <c:pt idx="0">
                  <c:v>10.935726768334058</c:v>
                </c:pt>
                <c:pt idx="1">
                  <c:v>9.5401779904570585</c:v>
                </c:pt>
                <c:pt idx="2">
                  <c:v>8.2263818510105402</c:v>
                </c:pt>
                <c:pt idx="3">
                  <c:v>6.9893475569684087</c:v>
                </c:pt>
                <c:pt idx="4">
                  <c:v>5.9330761577266138</c:v>
                </c:pt>
                <c:pt idx="5">
                  <c:v>4.8938851783771291</c:v>
                </c:pt>
                <c:pt idx="6">
                  <c:v>3.9448570642628904</c:v>
                </c:pt>
                <c:pt idx="7">
                  <c:v>3.1283802705166925</c:v>
                </c:pt>
                <c:pt idx="8">
                  <c:v>2.3966777403768282</c:v>
                </c:pt>
                <c:pt idx="9">
                  <c:v>1.764105788743511</c:v>
                </c:pt>
                <c:pt idx="10">
                  <c:v>1.2435176500463103</c:v>
                </c:pt>
                <c:pt idx="11">
                  <c:v>0.84751634836083301</c:v>
                </c:pt>
                <c:pt idx="12">
                  <c:v>0.56649776969382004</c:v>
                </c:pt>
                <c:pt idx="13">
                  <c:v>0.43948372283867282</c:v>
                </c:pt>
                <c:pt idx="14">
                  <c:v>0.41641421763566699</c:v>
                </c:pt>
                <c:pt idx="15">
                  <c:v>0.52400854687680043</c:v>
                </c:pt>
                <c:pt idx="16">
                  <c:v>0.74495550453026771</c:v>
                </c:pt>
                <c:pt idx="17">
                  <c:v>1.1331507339935678</c:v>
                </c:pt>
                <c:pt idx="18">
                  <c:v>1.6036833223273899</c:v>
                </c:pt>
                <c:pt idx="19">
                  <c:v>2.2450162389945691</c:v>
                </c:pt>
                <c:pt idx="20">
                  <c:v>2.9893870478665798</c:v>
                </c:pt>
                <c:pt idx="21">
                  <c:v>3.8321067450978656</c:v>
                </c:pt>
                <c:pt idx="22">
                  <c:v>4.8502219924694865</c:v>
                </c:pt>
                <c:pt idx="23">
                  <c:v>5.9884731383480165</c:v>
                </c:pt>
                <c:pt idx="24">
                  <c:v>7.1509344610742165</c:v>
                </c:pt>
                <c:pt idx="25">
                  <c:v>8.4589437714396425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F4-4759-90BE-B7767F9C3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151680"/>
        <c:axId val="158080384"/>
      </c:scatterChart>
      <c:valAx>
        <c:axId val="12215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8080384"/>
        <c:crosses val="autoZero"/>
        <c:crossBetween val="midCat"/>
      </c:valAx>
      <c:valAx>
        <c:axId val="1580803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215168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poly"/>
            <c:order val="4"/>
            <c:dispRSqr val="0"/>
            <c:dispEq val="1"/>
            <c:trendlineLbl>
              <c:layout/>
              <c:numFmt formatCode="General" sourceLinked="0"/>
            </c:trendlineLbl>
          </c:trendline>
          <c:xVal>
            <c:numRef>
              <c:f>'150K'!$A$18:$A$43</c:f>
              <c:numCache>
                <c:formatCode>General</c:formatCode>
                <c:ptCount val="26"/>
                <c:pt idx="0">
                  <c:v>-30</c:v>
                </c:pt>
                <c:pt idx="1">
                  <c:v>-28</c:v>
                </c:pt>
                <c:pt idx="2">
                  <c:v>-26</c:v>
                </c:pt>
                <c:pt idx="3">
                  <c:v>-24</c:v>
                </c:pt>
                <c:pt idx="4">
                  <c:v>-22</c:v>
                </c:pt>
                <c:pt idx="5">
                  <c:v>-20</c:v>
                </c:pt>
                <c:pt idx="6">
                  <c:v>-18</c:v>
                </c:pt>
                <c:pt idx="7">
                  <c:v>-16</c:v>
                </c:pt>
                <c:pt idx="8">
                  <c:v>-14</c:v>
                </c:pt>
                <c:pt idx="9">
                  <c:v>-12</c:v>
                </c:pt>
                <c:pt idx="10">
                  <c:v>-10</c:v>
                </c:pt>
                <c:pt idx="11">
                  <c:v>-8</c:v>
                </c:pt>
                <c:pt idx="12">
                  <c:v>-6</c:v>
                </c:pt>
                <c:pt idx="13">
                  <c:v>-4</c:v>
                </c:pt>
                <c:pt idx="14">
                  <c:v>-2</c:v>
                </c:pt>
                <c:pt idx="15">
                  <c:v>0</c:v>
                </c:pt>
                <c:pt idx="16">
                  <c:v>2</c:v>
                </c:pt>
                <c:pt idx="17">
                  <c:v>4</c:v>
                </c:pt>
                <c:pt idx="18">
                  <c:v>6</c:v>
                </c:pt>
                <c:pt idx="19">
                  <c:v>8</c:v>
                </c:pt>
                <c:pt idx="20">
                  <c:v>10</c:v>
                </c:pt>
                <c:pt idx="21">
                  <c:v>12</c:v>
                </c:pt>
                <c:pt idx="22">
                  <c:v>14</c:v>
                </c:pt>
                <c:pt idx="23">
                  <c:v>16</c:v>
                </c:pt>
                <c:pt idx="24">
                  <c:v>18</c:v>
                </c:pt>
                <c:pt idx="25">
                  <c:v>20</c:v>
                </c:pt>
              </c:numCache>
            </c:numRef>
          </c:xVal>
          <c:yVal>
            <c:numRef>
              <c:f>'150K'!$E$18:$E$43</c:f>
              <c:numCache>
                <c:formatCode>General</c:formatCode>
                <c:ptCount val="26"/>
                <c:pt idx="0">
                  <c:v>11.524448258968315</c:v>
                </c:pt>
                <c:pt idx="1">
                  <c:v>10.192810364641062</c:v>
                </c:pt>
                <c:pt idx="2">
                  <c:v>8.7922044532039205</c:v>
                </c:pt>
                <c:pt idx="3">
                  <c:v>7.5280065400157374</c:v>
                </c:pt>
                <c:pt idx="4">
                  <c:v>6.3504791878394462</c:v>
                </c:pt>
                <c:pt idx="5">
                  <c:v>5.2991275507155775</c:v>
                </c:pt>
                <c:pt idx="6">
                  <c:v>4.274113876072871</c:v>
                </c:pt>
                <c:pt idx="7">
                  <c:v>3.4382826606092367</c:v>
                </c:pt>
                <c:pt idx="8">
                  <c:v>2.5836477932452482</c:v>
                </c:pt>
                <c:pt idx="9">
                  <c:v>1.8999661235506886</c:v>
                </c:pt>
                <c:pt idx="10">
                  <c:v>1.3464140533628124</c:v>
                </c:pt>
                <c:pt idx="11">
                  <c:v>0.89330292017272928</c:v>
                </c:pt>
                <c:pt idx="12">
                  <c:v>0.55989377047177002</c:v>
                </c:pt>
                <c:pt idx="13">
                  <c:v>0.35154604737629436</c:v>
                </c:pt>
                <c:pt idx="14">
                  <c:v>0.268095264047087</c:v>
                </c:pt>
                <c:pt idx="15">
                  <c:v>0.31352045616183893</c:v>
                </c:pt>
                <c:pt idx="16">
                  <c:v>0.49482357436712188</c:v>
                </c:pt>
                <c:pt idx="17">
                  <c:v>0.79573813366907786</c:v>
                </c:pt>
                <c:pt idx="18">
                  <c:v>1.2112753194945034</c:v>
                </c:pt>
                <c:pt idx="19">
                  <c:v>1.7990455929878402</c:v>
                </c:pt>
                <c:pt idx="20">
                  <c:v>2.4811276783886322</c:v>
                </c:pt>
                <c:pt idx="21">
                  <c:v>3.3054843528399704</c:v>
                </c:pt>
                <c:pt idx="22">
                  <c:v>4.1999768984162333</c:v>
                </c:pt>
                <c:pt idx="23">
                  <c:v>5.3164437432538243</c:v>
                </c:pt>
                <c:pt idx="24">
                  <c:v>6.403151282034508</c:v>
                </c:pt>
                <c:pt idx="25">
                  <c:v>7.7015641179355816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91-42EB-90F5-259255337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717568"/>
        <c:axId val="127552128"/>
      </c:scatterChart>
      <c:valAx>
        <c:axId val="12871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7552128"/>
        <c:crosses val="autoZero"/>
        <c:crossBetween val="midCat"/>
      </c:valAx>
      <c:valAx>
        <c:axId val="127552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871756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poly"/>
            <c:order val="4"/>
            <c:dispRSqr val="0"/>
            <c:dispEq val="1"/>
            <c:trendlineLbl>
              <c:layout/>
              <c:numFmt formatCode="General" sourceLinked="0"/>
            </c:trendlineLbl>
          </c:trendline>
          <c:xVal>
            <c:numRef>
              <c:f>'175K'!$A$18:$A$43</c:f>
              <c:numCache>
                <c:formatCode>General</c:formatCode>
                <c:ptCount val="26"/>
                <c:pt idx="0">
                  <c:v>-30</c:v>
                </c:pt>
                <c:pt idx="1">
                  <c:v>-28</c:v>
                </c:pt>
                <c:pt idx="2">
                  <c:v>-26</c:v>
                </c:pt>
                <c:pt idx="3">
                  <c:v>-24</c:v>
                </c:pt>
                <c:pt idx="4">
                  <c:v>-22</c:v>
                </c:pt>
                <c:pt idx="5">
                  <c:v>-20</c:v>
                </c:pt>
                <c:pt idx="6">
                  <c:v>-18</c:v>
                </c:pt>
                <c:pt idx="7">
                  <c:v>-16</c:v>
                </c:pt>
                <c:pt idx="8">
                  <c:v>-14</c:v>
                </c:pt>
                <c:pt idx="9">
                  <c:v>-12</c:v>
                </c:pt>
                <c:pt idx="10">
                  <c:v>-10</c:v>
                </c:pt>
                <c:pt idx="11">
                  <c:v>-8</c:v>
                </c:pt>
                <c:pt idx="12">
                  <c:v>-6</c:v>
                </c:pt>
                <c:pt idx="13">
                  <c:v>-4</c:v>
                </c:pt>
                <c:pt idx="14">
                  <c:v>-2</c:v>
                </c:pt>
                <c:pt idx="15">
                  <c:v>0</c:v>
                </c:pt>
                <c:pt idx="16">
                  <c:v>2</c:v>
                </c:pt>
                <c:pt idx="17">
                  <c:v>4</c:v>
                </c:pt>
                <c:pt idx="18">
                  <c:v>6</c:v>
                </c:pt>
                <c:pt idx="19">
                  <c:v>8</c:v>
                </c:pt>
                <c:pt idx="20">
                  <c:v>10</c:v>
                </c:pt>
                <c:pt idx="21">
                  <c:v>12</c:v>
                </c:pt>
                <c:pt idx="22">
                  <c:v>14</c:v>
                </c:pt>
                <c:pt idx="23">
                  <c:v>16</c:v>
                </c:pt>
                <c:pt idx="24">
                  <c:v>18</c:v>
                </c:pt>
                <c:pt idx="25">
                  <c:v>20</c:v>
                </c:pt>
              </c:numCache>
            </c:numRef>
          </c:xVal>
          <c:yVal>
            <c:numRef>
              <c:f>'175K'!$E$18:$E$43</c:f>
              <c:numCache>
                <c:formatCode>General</c:formatCode>
                <c:ptCount val="26"/>
                <c:pt idx="0">
                  <c:v>12.090510986845239</c:v>
                </c:pt>
                <c:pt idx="1">
                  <c:v>10.69046573204341</c:v>
                </c:pt>
                <c:pt idx="2">
                  <c:v>9.2907990417940436</c:v>
                </c:pt>
                <c:pt idx="3">
                  <c:v>7.9646937780906484</c:v>
                </c:pt>
                <c:pt idx="4">
                  <c:v>6.7832547828477781</c:v>
                </c:pt>
                <c:pt idx="5">
                  <c:v>5.6111412919968222</c:v>
                </c:pt>
                <c:pt idx="6">
                  <c:v>4.5843360283466925</c:v>
                </c:pt>
                <c:pt idx="7">
                  <c:v>3.6845579197036051</c:v>
                </c:pt>
                <c:pt idx="8">
                  <c:v>2.8249020388612838</c:v>
                </c:pt>
                <c:pt idx="9">
                  <c:v>2.1060065417781737</c:v>
                </c:pt>
                <c:pt idx="10">
                  <c:v>1.4618626029107227</c:v>
                </c:pt>
                <c:pt idx="11">
                  <c:v>0.9585978369323136</c:v>
                </c:pt>
                <c:pt idx="12">
                  <c:v>0.57278428521770219</c:v>
                </c:pt>
                <c:pt idx="13">
                  <c:v>0.32667159701468856</c:v>
                </c:pt>
                <c:pt idx="14">
                  <c:v>0.20340136201507306</c:v>
                </c:pt>
                <c:pt idx="15">
                  <c:v>0.20454501206018189</c:v>
                </c:pt>
                <c:pt idx="16">
                  <c:v>0.33377824408077617</c:v>
                </c:pt>
                <c:pt idx="17">
                  <c:v>0.59545221921221558</c:v>
                </c:pt>
                <c:pt idx="18">
                  <c:v>0.96527869603450367</c:v>
                </c:pt>
                <c:pt idx="19">
                  <c:v>1.4538712460255647</c:v>
                </c:pt>
                <c:pt idx="20">
                  <c:v>2.1528914599428015</c:v>
                </c:pt>
                <c:pt idx="21">
                  <c:v>2.9092318280204856</c:v>
                </c:pt>
                <c:pt idx="22">
                  <c:v>3.742678874518897</c:v>
                </c:pt>
                <c:pt idx="23">
                  <c:v>4.7852636232845187</c:v>
                </c:pt>
                <c:pt idx="24">
                  <c:v>5.9305993461889077</c:v>
                </c:pt>
                <c:pt idx="25">
                  <c:v>7.1507673491502182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22-4042-BEED-07AE8FA6E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233024"/>
        <c:axId val="167092992"/>
      </c:scatterChart>
      <c:valAx>
        <c:axId val="12323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7092992"/>
        <c:crosses val="autoZero"/>
        <c:crossBetween val="midCat"/>
      </c:valAx>
      <c:valAx>
        <c:axId val="1670929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323302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poly"/>
            <c:order val="4"/>
            <c:dispRSqr val="0"/>
            <c:dispEq val="1"/>
            <c:trendlineLbl>
              <c:layout/>
              <c:numFmt formatCode="General" sourceLinked="0"/>
            </c:trendlineLbl>
          </c:trendline>
          <c:xVal>
            <c:numRef>
              <c:f>'200K'!$A$18:$A$43</c:f>
              <c:numCache>
                <c:formatCode>General</c:formatCode>
                <c:ptCount val="26"/>
                <c:pt idx="0">
                  <c:v>-30</c:v>
                </c:pt>
                <c:pt idx="1">
                  <c:v>-28</c:v>
                </c:pt>
                <c:pt idx="2">
                  <c:v>-26</c:v>
                </c:pt>
                <c:pt idx="3">
                  <c:v>-24</c:v>
                </c:pt>
                <c:pt idx="4">
                  <c:v>-22</c:v>
                </c:pt>
                <c:pt idx="5">
                  <c:v>-20</c:v>
                </c:pt>
                <c:pt idx="6">
                  <c:v>-18</c:v>
                </c:pt>
                <c:pt idx="7">
                  <c:v>-16</c:v>
                </c:pt>
                <c:pt idx="8">
                  <c:v>-14</c:v>
                </c:pt>
                <c:pt idx="9">
                  <c:v>-12</c:v>
                </c:pt>
                <c:pt idx="10">
                  <c:v>-10</c:v>
                </c:pt>
                <c:pt idx="11">
                  <c:v>-8</c:v>
                </c:pt>
                <c:pt idx="12">
                  <c:v>-6</c:v>
                </c:pt>
                <c:pt idx="13">
                  <c:v>-4</c:v>
                </c:pt>
                <c:pt idx="14">
                  <c:v>-2</c:v>
                </c:pt>
                <c:pt idx="15">
                  <c:v>0</c:v>
                </c:pt>
                <c:pt idx="16">
                  <c:v>2</c:v>
                </c:pt>
                <c:pt idx="17">
                  <c:v>4</c:v>
                </c:pt>
                <c:pt idx="18">
                  <c:v>6</c:v>
                </c:pt>
                <c:pt idx="19">
                  <c:v>8</c:v>
                </c:pt>
                <c:pt idx="20">
                  <c:v>10</c:v>
                </c:pt>
                <c:pt idx="21">
                  <c:v>12</c:v>
                </c:pt>
                <c:pt idx="22">
                  <c:v>14</c:v>
                </c:pt>
                <c:pt idx="23">
                  <c:v>16</c:v>
                </c:pt>
                <c:pt idx="24">
                  <c:v>18</c:v>
                </c:pt>
                <c:pt idx="25">
                  <c:v>20</c:v>
                </c:pt>
              </c:numCache>
            </c:numRef>
          </c:xVal>
          <c:yVal>
            <c:numRef>
              <c:f>'200K'!$E$18:$E$43</c:f>
              <c:numCache>
                <c:formatCode>General</c:formatCode>
                <c:ptCount val="26"/>
                <c:pt idx="0">
                  <c:v>12.331999634284916</c:v>
                </c:pt>
                <c:pt idx="1">
                  <c:v>10.965677149668528</c:v>
                </c:pt>
                <c:pt idx="2">
                  <c:v>9.5802683198316601</c:v>
                </c:pt>
                <c:pt idx="3">
                  <c:v>8.3099444049172764</c:v>
                </c:pt>
                <c:pt idx="4">
                  <c:v>6.9751049997416397</c:v>
                </c:pt>
                <c:pt idx="5">
                  <c:v>5.8371996381502571</c:v>
                </c:pt>
                <c:pt idx="6">
                  <c:v>4.7591263827687245</c:v>
                </c:pt>
                <c:pt idx="7">
                  <c:v>3.8147314928068026</c:v>
                </c:pt>
                <c:pt idx="8">
                  <c:v>2.9171131765992344</c:v>
                </c:pt>
                <c:pt idx="9">
                  <c:v>2.1988184369333599</c:v>
                </c:pt>
                <c:pt idx="10">
                  <c:v>1.5391195717095514</c:v>
                </c:pt>
                <c:pt idx="11">
                  <c:v>1.0032601529175633</c:v>
                </c:pt>
                <c:pt idx="12">
                  <c:v>0.59594942129907802</c:v>
                </c:pt>
                <c:pt idx="13">
                  <c:v>0.32008652405357024</c:v>
                </c:pt>
                <c:pt idx="14">
                  <c:v>0.15013199185321804</c:v>
                </c:pt>
                <c:pt idx="15">
                  <c:v>0.12054236705164609</c:v>
                </c:pt>
                <c:pt idx="16">
                  <c:v>0.21024869112811292</c:v>
                </c:pt>
                <c:pt idx="17">
                  <c:v>0.44206781409253415</c:v>
                </c:pt>
                <c:pt idx="18">
                  <c:v>0.78905801839310674</c:v>
                </c:pt>
                <c:pt idx="19">
                  <c:v>1.2724130576102297</c:v>
                </c:pt>
                <c:pt idx="20">
                  <c:v>1.8510212726931288</c:v>
                </c:pt>
                <c:pt idx="21">
                  <c:v>2.5799375118355679</c:v>
                </c:pt>
                <c:pt idx="22">
                  <c:v>3.503676904321837</c:v>
                </c:pt>
                <c:pt idx="23">
                  <c:v>4.5262181406975532</c:v>
                </c:pt>
                <c:pt idx="24">
                  <c:v>5.5642108344383008</c:v>
                </c:pt>
                <c:pt idx="25">
                  <c:v>6.7872113640694769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78-4E21-9EEF-3B5088479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421056"/>
        <c:axId val="167093760"/>
      </c:scatterChart>
      <c:valAx>
        <c:axId val="16542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7093760"/>
        <c:crosses val="autoZero"/>
        <c:crossBetween val="midCat"/>
      </c:valAx>
      <c:valAx>
        <c:axId val="167093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54210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'225K'!$A$18:$A$43</c:f>
              <c:numCache>
                <c:formatCode>General</c:formatCode>
                <c:ptCount val="26"/>
                <c:pt idx="0">
                  <c:v>-30</c:v>
                </c:pt>
                <c:pt idx="1">
                  <c:v>-28</c:v>
                </c:pt>
                <c:pt idx="2">
                  <c:v>-26</c:v>
                </c:pt>
                <c:pt idx="3">
                  <c:v>-24</c:v>
                </c:pt>
                <c:pt idx="4">
                  <c:v>-22</c:v>
                </c:pt>
                <c:pt idx="5">
                  <c:v>-20</c:v>
                </c:pt>
                <c:pt idx="6">
                  <c:v>-18</c:v>
                </c:pt>
                <c:pt idx="7">
                  <c:v>-16</c:v>
                </c:pt>
                <c:pt idx="8">
                  <c:v>-14</c:v>
                </c:pt>
                <c:pt idx="9">
                  <c:v>-12</c:v>
                </c:pt>
                <c:pt idx="10">
                  <c:v>-10</c:v>
                </c:pt>
                <c:pt idx="11">
                  <c:v>-8</c:v>
                </c:pt>
                <c:pt idx="12">
                  <c:v>-6</c:v>
                </c:pt>
                <c:pt idx="13">
                  <c:v>-4</c:v>
                </c:pt>
                <c:pt idx="14">
                  <c:v>-2</c:v>
                </c:pt>
                <c:pt idx="15">
                  <c:v>0</c:v>
                </c:pt>
                <c:pt idx="16">
                  <c:v>2</c:v>
                </c:pt>
                <c:pt idx="17">
                  <c:v>4</c:v>
                </c:pt>
                <c:pt idx="18">
                  <c:v>6</c:v>
                </c:pt>
                <c:pt idx="19">
                  <c:v>8</c:v>
                </c:pt>
                <c:pt idx="20">
                  <c:v>10</c:v>
                </c:pt>
                <c:pt idx="21">
                  <c:v>12</c:v>
                </c:pt>
                <c:pt idx="22">
                  <c:v>14</c:v>
                </c:pt>
                <c:pt idx="23">
                  <c:v>16</c:v>
                </c:pt>
                <c:pt idx="24">
                  <c:v>18</c:v>
                </c:pt>
                <c:pt idx="25">
                  <c:v>20</c:v>
                </c:pt>
              </c:numCache>
            </c:numRef>
          </c:xVal>
          <c:yVal>
            <c:numRef>
              <c:f>'225K'!$E$18:$E$43</c:f>
              <c:numCache>
                <c:formatCode>General</c:formatCode>
                <c:ptCount val="26"/>
                <c:pt idx="0">
                  <c:v>10.141516029688189</c:v>
                </c:pt>
                <c:pt idx="1">
                  <c:v>8.9809572482075293</c:v>
                </c:pt>
                <c:pt idx="2">
                  <c:v>7.8432205725367288</c:v>
                </c:pt>
                <c:pt idx="3">
                  <c:v>6.7381791348910562</c:v>
                </c:pt>
                <c:pt idx="4">
                  <c:v>5.7590368105063492</c:v>
                </c:pt>
                <c:pt idx="5">
                  <c:v>4.8531276750940453</c:v>
                </c:pt>
                <c:pt idx="6">
                  <c:v>3.9391239540193883</c:v>
                </c:pt>
                <c:pt idx="7">
                  <c:v>3.1252550849182921</c:v>
                </c:pt>
                <c:pt idx="8">
                  <c:v>2.4300219334093582</c:v>
                </c:pt>
                <c:pt idx="9">
                  <c:v>1.8036713730584475</c:v>
                </c:pt>
                <c:pt idx="10">
                  <c:v>1.2820059407124027</c:v>
                </c:pt>
                <c:pt idx="11">
                  <c:v>0.80890145508201727</c:v>
                </c:pt>
                <c:pt idx="12">
                  <c:v>0.46855649451443643</c:v>
                </c:pt>
                <c:pt idx="13">
                  <c:v>0.22080566854670095</c:v>
                </c:pt>
                <c:pt idx="14">
                  <c:v>8.0398108034613378E-2</c:v>
                </c:pt>
                <c:pt idx="15">
                  <c:v>4.3065299185494149E-2</c:v>
                </c:pt>
                <c:pt idx="16">
                  <c:v>0.10469360409510022</c:v>
                </c:pt>
                <c:pt idx="17">
                  <c:v>0.28031016451873186</c:v>
                </c:pt>
                <c:pt idx="18">
                  <c:v>0.5554551817063671</c:v>
                </c:pt>
                <c:pt idx="19">
                  <c:v>0.9238127262398772</c:v>
                </c:pt>
                <c:pt idx="20">
                  <c:v>1.4124543304075203</c:v>
                </c:pt>
                <c:pt idx="21">
                  <c:v>1.9994436555618986</c:v>
                </c:pt>
                <c:pt idx="22">
                  <c:v>2.7039084619814542</c:v>
                </c:pt>
                <c:pt idx="23">
                  <c:v>3.4772763767810813</c:v>
                </c:pt>
                <c:pt idx="24">
                  <c:v>4.3611141064113488</c:v>
                </c:pt>
                <c:pt idx="25">
                  <c:v>5.3391753630007228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D5-4A34-885E-80A3C0C08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184832"/>
        <c:axId val="188183296"/>
      </c:scatterChart>
      <c:valAx>
        <c:axId val="18818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8183296"/>
        <c:crosses val="autoZero"/>
        <c:crossBetween val="midCat"/>
      </c:valAx>
      <c:valAx>
        <c:axId val="1881832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818483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poly"/>
            <c:order val="4"/>
            <c:dispRSqr val="0"/>
            <c:dispEq val="1"/>
            <c:trendlineLbl>
              <c:layout/>
              <c:numFmt formatCode="General" sourceLinked="0"/>
            </c:trendlineLbl>
          </c:trendline>
          <c:xVal>
            <c:numRef>
              <c:f>'250K'!$A$18:$A$43</c:f>
              <c:numCache>
                <c:formatCode>General</c:formatCode>
                <c:ptCount val="26"/>
                <c:pt idx="0">
                  <c:v>-30</c:v>
                </c:pt>
                <c:pt idx="1">
                  <c:v>-28</c:v>
                </c:pt>
                <c:pt idx="2">
                  <c:v>-26</c:v>
                </c:pt>
                <c:pt idx="3">
                  <c:v>-24</c:v>
                </c:pt>
                <c:pt idx="4">
                  <c:v>-22</c:v>
                </c:pt>
                <c:pt idx="5">
                  <c:v>-20</c:v>
                </c:pt>
                <c:pt idx="6">
                  <c:v>-18</c:v>
                </c:pt>
                <c:pt idx="7">
                  <c:v>-16</c:v>
                </c:pt>
                <c:pt idx="8">
                  <c:v>-14</c:v>
                </c:pt>
                <c:pt idx="9">
                  <c:v>-12</c:v>
                </c:pt>
                <c:pt idx="10">
                  <c:v>-10</c:v>
                </c:pt>
                <c:pt idx="11">
                  <c:v>-8</c:v>
                </c:pt>
                <c:pt idx="12">
                  <c:v>-6</c:v>
                </c:pt>
                <c:pt idx="13">
                  <c:v>-4</c:v>
                </c:pt>
                <c:pt idx="14">
                  <c:v>-2</c:v>
                </c:pt>
                <c:pt idx="15">
                  <c:v>0</c:v>
                </c:pt>
                <c:pt idx="16">
                  <c:v>2</c:v>
                </c:pt>
                <c:pt idx="17">
                  <c:v>4</c:v>
                </c:pt>
                <c:pt idx="18">
                  <c:v>6</c:v>
                </c:pt>
                <c:pt idx="19">
                  <c:v>8</c:v>
                </c:pt>
                <c:pt idx="20">
                  <c:v>10</c:v>
                </c:pt>
                <c:pt idx="21">
                  <c:v>12</c:v>
                </c:pt>
                <c:pt idx="22">
                  <c:v>14</c:v>
                </c:pt>
                <c:pt idx="23">
                  <c:v>16</c:v>
                </c:pt>
                <c:pt idx="24">
                  <c:v>18</c:v>
                </c:pt>
                <c:pt idx="25">
                  <c:v>20</c:v>
                </c:pt>
              </c:numCache>
            </c:numRef>
          </c:xVal>
          <c:yVal>
            <c:numRef>
              <c:f>'250K'!$E$18:$E$43</c:f>
              <c:numCache>
                <c:formatCode>General</c:formatCode>
                <c:ptCount val="26"/>
                <c:pt idx="0">
                  <c:v>12.480474167506092</c:v>
                </c:pt>
                <c:pt idx="1">
                  <c:v>11.049131087749409</c:v>
                </c:pt>
                <c:pt idx="2">
                  <c:v>9.7137068011045606</c:v>
                </c:pt>
                <c:pt idx="3">
                  <c:v>8.2906065236650317</c:v>
                </c:pt>
                <c:pt idx="4">
                  <c:v>7.1233849874766779</c:v>
                </c:pt>
                <c:pt idx="5">
                  <c:v>5.9206151606709057</c:v>
                </c:pt>
                <c:pt idx="6">
                  <c:v>4.7509266674543884</c:v>
                </c:pt>
                <c:pt idx="7">
                  <c:v>3.8496998792521353</c:v>
                </c:pt>
                <c:pt idx="8">
                  <c:v>2.9805888045600293</c:v>
                </c:pt>
                <c:pt idx="9">
                  <c:v>2.198634937234679</c:v>
                </c:pt>
                <c:pt idx="10">
                  <c:v>1.4795744345909638</c:v>
                </c:pt>
                <c:pt idx="11">
                  <c:v>0.96699022615634789</c:v>
                </c:pt>
                <c:pt idx="12">
                  <c:v>0.53015285969077908</c:v>
                </c:pt>
                <c:pt idx="13">
                  <c:v>0.24838636777838521</c:v>
                </c:pt>
                <c:pt idx="14">
                  <c:v>8.4376652697384494E-2</c:v>
                </c:pt>
                <c:pt idx="15">
                  <c:v>4.2135731818961013E-2</c:v>
                </c:pt>
                <c:pt idx="16">
                  <c:v>0.12772039992497208</c:v>
                </c:pt>
                <c:pt idx="17">
                  <c:v>0.3360335283352307</c:v>
                </c:pt>
                <c:pt idx="18">
                  <c:v>0.65375741306102386</c:v>
                </c:pt>
                <c:pt idx="19">
                  <c:v>1.1403115691804835</c:v>
                </c:pt>
                <c:pt idx="20">
                  <c:v>1.700697621754014</c:v>
                </c:pt>
                <c:pt idx="21">
                  <c:v>2.4893073321674604</c:v>
                </c:pt>
                <c:pt idx="22">
                  <c:v>3.3583983615672497</c:v>
                </c:pt>
                <c:pt idx="23">
                  <c:v>4.3464322427005184</c:v>
                </c:pt>
                <c:pt idx="24">
                  <c:v>5.4445331193377884</c:v>
                </c:pt>
                <c:pt idx="25">
                  <c:v>6.6926959323209694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5E1-4D38-B23E-BE5DD6867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427776"/>
        <c:axId val="132401408"/>
      </c:scatterChart>
      <c:valAx>
        <c:axId val="13242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2401408"/>
        <c:crosses val="autoZero"/>
        <c:crossBetween val="midCat"/>
      </c:valAx>
      <c:valAx>
        <c:axId val="132401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242777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'275K'!$A$18:$A$43</c:f>
              <c:numCache>
                <c:formatCode>General</c:formatCode>
                <c:ptCount val="26"/>
                <c:pt idx="0">
                  <c:v>-30</c:v>
                </c:pt>
                <c:pt idx="1">
                  <c:v>-28</c:v>
                </c:pt>
                <c:pt idx="2">
                  <c:v>-26</c:v>
                </c:pt>
                <c:pt idx="3">
                  <c:v>-24</c:v>
                </c:pt>
                <c:pt idx="4">
                  <c:v>-22</c:v>
                </c:pt>
                <c:pt idx="5">
                  <c:v>-20</c:v>
                </c:pt>
                <c:pt idx="6">
                  <c:v>-18</c:v>
                </c:pt>
                <c:pt idx="7">
                  <c:v>-16</c:v>
                </c:pt>
                <c:pt idx="8">
                  <c:v>-14</c:v>
                </c:pt>
                <c:pt idx="9">
                  <c:v>-12</c:v>
                </c:pt>
                <c:pt idx="10">
                  <c:v>-10</c:v>
                </c:pt>
                <c:pt idx="11">
                  <c:v>-8</c:v>
                </c:pt>
                <c:pt idx="12">
                  <c:v>-6</c:v>
                </c:pt>
                <c:pt idx="13">
                  <c:v>-4</c:v>
                </c:pt>
                <c:pt idx="14">
                  <c:v>-2</c:v>
                </c:pt>
                <c:pt idx="15">
                  <c:v>0</c:v>
                </c:pt>
                <c:pt idx="16">
                  <c:v>2</c:v>
                </c:pt>
                <c:pt idx="17">
                  <c:v>4</c:v>
                </c:pt>
                <c:pt idx="18">
                  <c:v>6</c:v>
                </c:pt>
                <c:pt idx="19">
                  <c:v>8</c:v>
                </c:pt>
                <c:pt idx="20">
                  <c:v>10</c:v>
                </c:pt>
                <c:pt idx="21">
                  <c:v>12</c:v>
                </c:pt>
                <c:pt idx="22">
                  <c:v>14</c:v>
                </c:pt>
                <c:pt idx="23">
                  <c:v>16</c:v>
                </c:pt>
                <c:pt idx="24">
                  <c:v>18</c:v>
                </c:pt>
                <c:pt idx="25">
                  <c:v>20</c:v>
                </c:pt>
              </c:numCache>
            </c:numRef>
          </c:xVal>
          <c:yVal>
            <c:numRef>
              <c:f>'275K'!$E$18:$E$43</c:f>
              <c:numCache>
                <c:formatCode>General</c:formatCode>
                <c:ptCount val="26"/>
                <c:pt idx="0">
                  <c:v>12.377660979150537</c:v>
                </c:pt>
                <c:pt idx="1">
                  <c:v>10.837967156119255</c:v>
                </c:pt>
                <c:pt idx="2">
                  <c:v>9.5046961806856523</c:v>
                </c:pt>
                <c:pt idx="3">
                  <c:v>8.1287657797648301</c:v>
                </c:pt>
                <c:pt idx="4">
                  <c:v>6.8974305567486978</c:v>
                </c:pt>
                <c:pt idx="5">
                  <c:v>5.8147650860780269</c:v>
                </c:pt>
                <c:pt idx="6">
                  <c:v>4.7093314535159347</c:v>
                </c:pt>
                <c:pt idx="7">
                  <c:v>3.7117479725013176</c:v>
                </c:pt>
                <c:pt idx="8">
                  <c:v>2.930092883960155</c:v>
                </c:pt>
                <c:pt idx="9">
                  <c:v>2.1381557531059352</c:v>
                </c:pt>
                <c:pt idx="10">
                  <c:v>1.4747625975909315</c:v>
                </c:pt>
                <c:pt idx="11">
                  <c:v>0.94947126951107197</c:v>
                </c:pt>
                <c:pt idx="12">
                  <c:v>0.5263853816957903</c:v>
                </c:pt>
                <c:pt idx="13">
                  <c:v>0.24336815097323808</c:v>
                </c:pt>
                <c:pt idx="14">
                  <c:v>7.358293552874276E-2</c:v>
                </c:pt>
                <c:pt idx="15">
                  <c:v>3.763407738280955E-2</c:v>
                </c:pt>
                <c:pt idx="16">
                  <c:v>0.1257949049827615</c:v>
                </c:pt>
                <c:pt idx="17">
                  <c:v>0.36601147499539372</c:v>
                </c:pt>
                <c:pt idx="18">
                  <c:v>0.7137746231141413</c:v>
                </c:pt>
                <c:pt idx="19">
                  <c:v>1.1899399480925645</c:v>
                </c:pt>
                <c:pt idx="20">
                  <c:v>1.8405556053136567</c:v>
                </c:pt>
                <c:pt idx="21">
                  <c:v>2.5510346579432639</c:v>
                </c:pt>
                <c:pt idx="22">
                  <c:v>3.429651479464785</c:v>
                </c:pt>
                <c:pt idx="23">
                  <c:v>4.4458721243583712</c:v>
                </c:pt>
                <c:pt idx="24">
                  <c:v>5.5001171660895043</c:v>
                </c:pt>
                <c:pt idx="25">
                  <c:v>6.7338066642947423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CA5-49B8-B998-1D6A56B84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550976"/>
        <c:axId val="193538688"/>
      </c:scatterChart>
      <c:valAx>
        <c:axId val="1935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3538688"/>
        <c:crosses val="autoZero"/>
        <c:crossBetween val="midCat"/>
      </c:valAx>
      <c:valAx>
        <c:axId val="1935386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355097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15875</xdr:colOff>
      <xdr:row>20</xdr:row>
      <xdr:rowOff>142875</xdr:rowOff>
    </xdr:from>
    <xdr:to>
      <xdr:col>13</xdr:col>
      <xdr:colOff>104775</xdr:colOff>
      <xdr:row>35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552450</xdr:colOff>
      <xdr:row>17</xdr:row>
      <xdr:rowOff>104775</xdr:rowOff>
    </xdr:from>
    <xdr:to>
      <xdr:col>13</xdr:col>
      <xdr:colOff>34925</xdr:colOff>
      <xdr:row>32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555625</xdr:colOff>
      <xdr:row>19</xdr:row>
      <xdr:rowOff>114300</xdr:rowOff>
    </xdr:from>
    <xdr:to>
      <xdr:col>13</xdr:col>
      <xdr:colOff>3175</xdr:colOff>
      <xdr:row>34</xdr:row>
      <xdr:rowOff>95250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25400</xdr:colOff>
      <xdr:row>14</xdr:row>
      <xdr:rowOff>66675</xdr:rowOff>
    </xdr:from>
    <xdr:to>
      <xdr:col>14</xdr:col>
      <xdr:colOff>184150</xdr:colOff>
      <xdr:row>29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476250</xdr:colOff>
      <xdr:row>12</xdr:row>
      <xdr:rowOff>171450</xdr:rowOff>
    </xdr:from>
    <xdr:to>
      <xdr:col>15</xdr:col>
      <xdr:colOff>171450</xdr:colOff>
      <xdr:row>27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18</xdr:row>
      <xdr:rowOff>114300</xdr:rowOff>
    </xdr:from>
    <xdr:to>
      <xdr:col>12</xdr:col>
      <xdr:colOff>571500</xdr:colOff>
      <xdr:row>33</xdr:row>
      <xdr:rowOff>95250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11</xdr:row>
      <xdr:rowOff>85725</xdr:rowOff>
    </xdr:from>
    <xdr:to>
      <xdr:col>14</xdr:col>
      <xdr:colOff>292100</xdr:colOff>
      <xdr:row>26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393700</xdr:colOff>
      <xdr:row>11</xdr:row>
      <xdr:rowOff>6350</xdr:rowOff>
    </xdr:from>
    <xdr:to>
      <xdr:col>14</xdr:col>
      <xdr:colOff>88900</xdr:colOff>
      <xdr:row>25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292100</xdr:colOff>
      <xdr:row>21</xdr:row>
      <xdr:rowOff>25400</xdr:rowOff>
    </xdr:from>
    <xdr:to>
      <xdr:col>13</xdr:col>
      <xdr:colOff>596900</xdr:colOff>
      <xdr:row>36</xdr:row>
      <xdr:rowOff>6350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17</xdr:row>
      <xdr:rowOff>15875</xdr:rowOff>
    </xdr:from>
    <xdr:to>
      <xdr:col>13</xdr:col>
      <xdr:colOff>85725</xdr:colOff>
      <xdr:row>31</xdr:row>
      <xdr:rowOff>187325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498475</xdr:colOff>
      <xdr:row>6</xdr:row>
      <xdr:rowOff>114300</xdr:rowOff>
    </xdr:from>
    <xdr:to>
      <xdr:col>12</xdr:col>
      <xdr:colOff>584200</xdr:colOff>
      <xdr:row>21</xdr:row>
      <xdr:rowOff>95250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riastefania%20De%20Vido/Private/Thermally-induced%20birefringence/QR%20patent/QR%20measurement%20report/new_OSA_layout/QR_rotation_temperature_run3_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77.66K"/>
      <sheetName val="100K"/>
      <sheetName val="125K"/>
      <sheetName val="150K"/>
      <sheetName val="175K"/>
      <sheetName val="200K"/>
      <sheetName val="225K"/>
      <sheetName val="250K"/>
      <sheetName val="275K-right"/>
      <sheetName val="300K"/>
      <sheetName val="325K"/>
      <sheetName val="225K-right"/>
    </sheetNames>
    <sheetDataSet>
      <sheetData sheetId="0"/>
      <sheetData sheetId="1"/>
      <sheetData sheetId="2">
        <row r="18">
          <cell r="A18">
            <v>-30</v>
          </cell>
          <cell r="E18">
            <v>10.00164865133784</v>
          </cell>
        </row>
        <row r="19">
          <cell r="A19">
            <v>-28</v>
          </cell>
          <cell r="E19">
            <v>8.7896650868463535</v>
          </cell>
        </row>
        <row r="20">
          <cell r="A20">
            <v>-26</v>
          </cell>
          <cell r="E20">
            <v>7.5110749164332313</v>
          </cell>
        </row>
        <row r="21">
          <cell r="A21">
            <v>-24</v>
          </cell>
          <cell r="E21">
            <v>6.3556521543048623</v>
          </cell>
        </row>
        <row r="22">
          <cell r="A22">
            <v>-22</v>
          </cell>
          <cell r="E22">
            <v>5.3220005066815901</v>
          </cell>
        </row>
        <row r="23">
          <cell r="A23">
            <v>-20</v>
          </cell>
          <cell r="E23">
            <v>4.3008946111502837</v>
          </cell>
        </row>
        <row r="24">
          <cell r="A24">
            <v>-18</v>
          </cell>
          <cell r="E24">
            <v>3.4426333025589209</v>
          </cell>
        </row>
        <row r="25">
          <cell r="A25">
            <v>-16</v>
          </cell>
          <cell r="E25">
            <v>2.718074883090507</v>
          </cell>
        </row>
        <row r="26">
          <cell r="A26">
            <v>-14</v>
          </cell>
          <cell r="E26">
            <v>2.0552442603742502</v>
          </cell>
        </row>
        <row r="27">
          <cell r="A27">
            <v>-12</v>
          </cell>
          <cell r="E27">
            <v>1.4900035948144981</v>
          </cell>
        </row>
        <row r="28">
          <cell r="A28">
            <v>-10</v>
          </cell>
          <cell r="E28">
            <v>1.0736630410520134</v>
          </cell>
        </row>
        <row r="29">
          <cell r="A29">
            <v>-8</v>
          </cell>
          <cell r="E29">
            <v>0.74662390970838277</v>
          </cell>
        </row>
        <row r="30">
          <cell r="A30">
            <v>-6</v>
          </cell>
          <cell r="E30">
            <v>0.56461553437963052</v>
          </cell>
        </row>
        <row r="31">
          <cell r="A31">
            <v>-4</v>
          </cell>
          <cell r="E31">
            <v>0.49414263590036417</v>
          </cell>
        </row>
        <row r="32">
          <cell r="A32">
            <v>-2</v>
          </cell>
          <cell r="E32">
            <v>0.55436951863483908</v>
          </cell>
        </row>
        <row r="33">
          <cell r="A33">
            <v>0</v>
          </cell>
          <cell r="E33">
            <v>0.76051119030176229</v>
          </cell>
        </row>
        <row r="34">
          <cell r="A34">
            <v>2</v>
          </cell>
          <cell r="E34">
            <v>1.0966088036099528</v>
          </cell>
        </row>
        <row r="35">
          <cell r="A35">
            <v>4</v>
          </cell>
          <cell r="E35">
            <v>1.5120021451529533</v>
          </cell>
        </row>
        <row r="36">
          <cell r="A36">
            <v>6</v>
          </cell>
          <cell r="E36">
            <v>2.092607394544471</v>
          </cell>
        </row>
        <row r="37">
          <cell r="A37">
            <v>8</v>
          </cell>
          <cell r="E37">
            <v>2.7897581093485373</v>
          </cell>
        </row>
        <row r="38">
          <cell r="A38">
            <v>10</v>
          </cell>
          <cell r="E38">
            <v>3.604584342211461</v>
          </cell>
        </row>
        <row r="39">
          <cell r="A39">
            <v>12</v>
          </cell>
          <cell r="E39">
            <v>4.5541956104776053</v>
          </cell>
        </row>
        <row r="40">
          <cell r="A40">
            <v>14</v>
          </cell>
          <cell r="E40">
            <v>5.5644713968754989</v>
          </cell>
        </row>
        <row r="41">
          <cell r="A41">
            <v>16</v>
          </cell>
          <cell r="E41">
            <v>6.8190174752395976</v>
          </cell>
        </row>
        <row r="42">
          <cell r="A42">
            <v>18</v>
          </cell>
          <cell r="E42">
            <v>8.0857154102396205</v>
          </cell>
        </row>
        <row r="43">
          <cell r="A43">
            <v>20</v>
          </cell>
          <cell r="E43">
            <v>9.4124508467420185</v>
          </cell>
        </row>
      </sheetData>
      <sheetData sheetId="3">
        <row r="18">
          <cell r="A18">
            <v>-30</v>
          </cell>
          <cell r="E18">
            <v>10.935726768334058</v>
          </cell>
        </row>
        <row r="19">
          <cell r="A19">
            <v>-28</v>
          </cell>
          <cell r="E19">
            <v>9.5401779904570585</v>
          </cell>
        </row>
        <row r="20">
          <cell r="A20">
            <v>-26</v>
          </cell>
          <cell r="E20">
            <v>8.2263818510105402</v>
          </cell>
        </row>
        <row r="21">
          <cell r="A21">
            <v>-24</v>
          </cell>
          <cell r="E21">
            <v>6.9893475569684087</v>
          </cell>
        </row>
        <row r="22">
          <cell r="A22">
            <v>-22</v>
          </cell>
          <cell r="E22">
            <v>5.9330761577266138</v>
          </cell>
        </row>
        <row r="23">
          <cell r="A23">
            <v>-20</v>
          </cell>
          <cell r="E23">
            <v>4.8938851783771291</v>
          </cell>
        </row>
        <row r="24">
          <cell r="A24">
            <v>-18</v>
          </cell>
          <cell r="E24">
            <v>3.9448570642628904</v>
          </cell>
        </row>
        <row r="25">
          <cell r="A25">
            <v>-16</v>
          </cell>
          <cell r="E25">
            <v>3.1283802705166925</v>
          </cell>
        </row>
        <row r="26">
          <cell r="A26">
            <v>-14</v>
          </cell>
          <cell r="E26">
            <v>2.3966777403768282</v>
          </cell>
        </row>
        <row r="27">
          <cell r="A27">
            <v>-12</v>
          </cell>
          <cell r="E27">
            <v>1.764105788743511</v>
          </cell>
        </row>
        <row r="28">
          <cell r="A28">
            <v>-10</v>
          </cell>
          <cell r="E28">
            <v>1.2435176500463103</v>
          </cell>
        </row>
        <row r="29">
          <cell r="A29">
            <v>-8</v>
          </cell>
          <cell r="E29">
            <v>0.84751634836083301</v>
          </cell>
        </row>
        <row r="30">
          <cell r="A30">
            <v>-6</v>
          </cell>
          <cell r="E30">
            <v>0.56649776969382004</v>
          </cell>
        </row>
        <row r="31">
          <cell r="A31">
            <v>-4</v>
          </cell>
          <cell r="E31">
            <v>0.43948372283867282</v>
          </cell>
        </row>
        <row r="32">
          <cell r="A32">
            <v>-2</v>
          </cell>
          <cell r="E32">
            <v>0.41641421763566699</v>
          </cell>
        </row>
        <row r="33">
          <cell r="A33">
            <v>0</v>
          </cell>
          <cell r="E33">
            <v>0.52400854687680043</v>
          </cell>
        </row>
        <row r="34">
          <cell r="A34">
            <v>2</v>
          </cell>
          <cell r="E34">
            <v>0.74495550453026771</v>
          </cell>
        </row>
        <row r="35">
          <cell r="A35">
            <v>4</v>
          </cell>
          <cell r="E35">
            <v>1.1331507339935678</v>
          </cell>
        </row>
        <row r="36">
          <cell r="A36">
            <v>6</v>
          </cell>
          <cell r="E36">
            <v>1.6036833223273899</v>
          </cell>
        </row>
        <row r="37">
          <cell r="A37">
            <v>8</v>
          </cell>
          <cell r="E37">
            <v>2.2450162389945691</v>
          </cell>
        </row>
        <row r="38">
          <cell r="A38">
            <v>10</v>
          </cell>
          <cell r="E38">
            <v>2.9893870478665798</v>
          </cell>
        </row>
        <row r="39">
          <cell r="A39">
            <v>12</v>
          </cell>
          <cell r="E39">
            <v>3.8321067450978656</v>
          </cell>
        </row>
        <row r="40">
          <cell r="A40">
            <v>14</v>
          </cell>
          <cell r="E40">
            <v>4.8502219924694865</v>
          </cell>
        </row>
        <row r="41">
          <cell r="A41">
            <v>16</v>
          </cell>
          <cell r="E41">
            <v>5.9884731383480165</v>
          </cell>
        </row>
        <row r="42">
          <cell r="A42">
            <v>18</v>
          </cell>
          <cell r="E42">
            <v>7.1509344610742165</v>
          </cell>
        </row>
        <row r="43">
          <cell r="A43">
            <v>20</v>
          </cell>
          <cell r="E43">
            <v>8.4589437714396425</v>
          </cell>
        </row>
      </sheetData>
      <sheetData sheetId="4">
        <row r="18">
          <cell r="A18">
            <v>-30</v>
          </cell>
          <cell r="E18">
            <v>11.524448258968315</v>
          </cell>
        </row>
        <row r="19">
          <cell r="A19">
            <v>-28</v>
          </cell>
          <cell r="E19">
            <v>10.192810364641062</v>
          </cell>
        </row>
        <row r="20">
          <cell r="A20">
            <v>-26</v>
          </cell>
          <cell r="E20">
            <v>8.7922044532039205</v>
          </cell>
        </row>
        <row r="21">
          <cell r="A21">
            <v>-24</v>
          </cell>
          <cell r="E21">
            <v>7.5280065400157374</v>
          </cell>
        </row>
        <row r="22">
          <cell r="A22">
            <v>-22</v>
          </cell>
          <cell r="E22">
            <v>6.3504791878394462</v>
          </cell>
        </row>
        <row r="23">
          <cell r="A23">
            <v>-20</v>
          </cell>
          <cell r="E23">
            <v>5.2991275507155775</v>
          </cell>
        </row>
        <row r="24">
          <cell r="A24">
            <v>-18</v>
          </cell>
          <cell r="E24">
            <v>4.274113876072871</v>
          </cell>
        </row>
        <row r="25">
          <cell r="A25">
            <v>-16</v>
          </cell>
          <cell r="E25">
            <v>3.4382826606092367</v>
          </cell>
        </row>
        <row r="26">
          <cell r="A26">
            <v>-14</v>
          </cell>
          <cell r="E26">
            <v>2.5836477932452482</v>
          </cell>
        </row>
        <row r="27">
          <cell r="A27">
            <v>-12</v>
          </cell>
          <cell r="E27">
            <v>1.8999661235506886</v>
          </cell>
        </row>
        <row r="28">
          <cell r="A28">
            <v>-10</v>
          </cell>
          <cell r="E28">
            <v>1.3464140533628124</v>
          </cell>
        </row>
        <row r="29">
          <cell r="A29">
            <v>-8</v>
          </cell>
          <cell r="E29">
            <v>0.89330292017272928</v>
          </cell>
        </row>
        <row r="30">
          <cell r="A30">
            <v>-6</v>
          </cell>
          <cell r="E30">
            <v>0.55989377047177002</v>
          </cell>
        </row>
        <row r="31">
          <cell r="A31">
            <v>-4</v>
          </cell>
          <cell r="E31">
            <v>0.35154604737629436</v>
          </cell>
        </row>
        <row r="32">
          <cell r="A32">
            <v>-2</v>
          </cell>
          <cell r="E32">
            <v>0.268095264047087</v>
          </cell>
        </row>
        <row r="33">
          <cell r="A33">
            <v>0</v>
          </cell>
          <cell r="E33">
            <v>0.31352045616183893</v>
          </cell>
        </row>
        <row r="34">
          <cell r="A34">
            <v>2</v>
          </cell>
          <cell r="E34">
            <v>0.49482357436712188</v>
          </cell>
        </row>
        <row r="35">
          <cell r="A35">
            <v>4</v>
          </cell>
          <cell r="E35">
            <v>0.79573813366907786</v>
          </cell>
        </row>
        <row r="36">
          <cell r="A36">
            <v>6</v>
          </cell>
          <cell r="E36">
            <v>1.2112753194945034</v>
          </cell>
        </row>
        <row r="37">
          <cell r="A37">
            <v>8</v>
          </cell>
          <cell r="E37">
            <v>1.7990455929878402</v>
          </cell>
        </row>
        <row r="38">
          <cell r="A38">
            <v>10</v>
          </cell>
          <cell r="E38">
            <v>2.4811276783886322</v>
          </cell>
        </row>
        <row r="39">
          <cell r="A39">
            <v>12</v>
          </cell>
          <cell r="E39">
            <v>3.3054843528399704</v>
          </cell>
        </row>
        <row r="40">
          <cell r="A40">
            <v>14</v>
          </cell>
          <cell r="E40">
            <v>4.1999768984162333</v>
          </cell>
        </row>
        <row r="41">
          <cell r="A41">
            <v>16</v>
          </cell>
          <cell r="E41">
            <v>5.3164437432538243</v>
          </cell>
        </row>
        <row r="42">
          <cell r="A42">
            <v>18</v>
          </cell>
          <cell r="E42">
            <v>6.403151282034508</v>
          </cell>
        </row>
        <row r="43">
          <cell r="A43">
            <v>20</v>
          </cell>
          <cell r="E43">
            <v>7.7015641179355816</v>
          </cell>
        </row>
      </sheetData>
      <sheetData sheetId="5">
        <row r="18">
          <cell r="A18">
            <v>-30</v>
          </cell>
          <cell r="E18">
            <v>12.090510986845239</v>
          </cell>
        </row>
        <row r="19">
          <cell r="A19">
            <v>-28</v>
          </cell>
          <cell r="E19">
            <v>10.69046573204341</v>
          </cell>
        </row>
        <row r="20">
          <cell r="A20">
            <v>-26</v>
          </cell>
          <cell r="E20">
            <v>9.2907990417940436</v>
          </cell>
        </row>
        <row r="21">
          <cell r="A21">
            <v>-24</v>
          </cell>
          <cell r="E21">
            <v>7.9646937780906484</v>
          </cell>
        </row>
        <row r="22">
          <cell r="A22">
            <v>-22</v>
          </cell>
          <cell r="E22">
            <v>6.7832547828477781</v>
          </cell>
        </row>
        <row r="23">
          <cell r="A23">
            <v>-20</v>
          </cell>
          <cell r="E23">
            <v>5.6111412919968222</v>
          </cell>
        </row>
        <row r="24">
          <cell r="A24">
            <v>-18</v>
          </cell>
          <cell r="E24">
            <v>4.5843360283466925</v>
          </cell>
        </row>
        <row r="25">
          <cell r="A25">
            <v>-16</v>
          </cell>
          <cell r="E25">
            <v>3.6845579197036051</v>
          </cell>
        </row>
        <row r="26">
          <cell r="A26">
            <v>-14</v>
          </cell>
          <cell r="E26">
            <v>2.8249020388612838</v>
          </cell>
        </row>
        <row r="27">
          <cell r="A27">
            <v>-12</v>
          </cell>
          <cell r="E27">
            <v>2.1060065417781737</v>
          </cell>
        </row>
        <row r="28">
          <cell r="A28">
            <v>-10</v>
          </cell>
          <cell r="E28">
            <v>1.4618626029107227</v>
          </cell>
        </row>
        <row r="29">
          <cell r="A29">
            <v>-8</v>
          </cell>
          <cell r="E29">
            <v>0.9585978369323136</v>
          </cell>
        </row>
        <row r="30">
          <cell r="A30">
            <v>-6</v>
          </cell>
          <cell r="E30">
            <v>0.57278428521770219</v>
          </cell>
        </row>
        <row r="31">
          <cell r="A31">
            <v>-4</v>
          </cell>
          <cell r="E31">
            <v>0.32667159701468856</v>
          </cell>
        </row>
        <row r="32">
          <cell r="A32">
            <v>-2</v>
          </cell>
          <cell r="E32">
            <v>0.20340136201507306</v>
          </cell>
        </row>
        <row r="33">
          <cell r="A33">
            <v>0</v>
          </cell>
          <cell r="E33">
            <v>0.20454501206018189</v>
          </cell>
        </row>
        <row r="34">
          <cell r="A34">
            <v>2</v>
          </cell>
          <cell r="E34">
            <v>0.33377824408077617</v>
          </cell>
        </row>
        <row r="35">
          <cell r="A35">
            <v>4</v>
          </cell>
          <cell r="E35">
            <v>0.59545221921221558</v>
          </cell>
        </row>
        <row r="36">
          <cell r="A36">
            <v>6</v>
          </cell>
          <cell r="E36">
            <v>0.96527869603450367</v>
          </cell>
        </row>
        <row r="37">
          <cell r="A37">
            <v>8</v>
          </cell>
          <cell r="E37">
            <v>1.4538712460255647</v>
          </cell>
        </row>
        <row r="38">
          <cell r="A38">
            <v>10</v>
          </cell>
          <cell r="E38">
            <v>2.1528914599428015</v>
          </cell>
        </row>
        <row r="39">
          <cell r="A39">
            <v>12</v>
          </cell>
          <cell r="E39">
            <v>2.9092318280204856</v>
          </cell>
        </row>
        <row r="40">
          <cell r="A40">
            <v>14</v>
          </cell>
          <cell r="E40">
            <v>3.742678874518897</v>
          </cell>
        </row>
        <row r="41">
          <cell r="A41">
            <v>16</v>
          </cell>
          <cell r="E41">
            <v>4.7852636232845187</v>
          </cell>
        </row>
        <row r="42">
          <cell r="A42">
            <v>18</v>
          </cell>
          <cell r="E42">
            <v>5.9305993461889077</v>
          </cell>
        </row>
        <row r="43">
          <cell r="A43">
            <v>20</v>
          </cell>
          <cell r="E43">
            <v>7.1507673491502182</v>
          </cell>
        </row>
      </sheetData>
      <sheetData sheetId="6">
        <row r="18">
          <cell r="A18">
            <v>-30</v>
          </cell>
          <cell r="E18">
            <v>12.331999634284916</v>
          </cell>
        </row>
        <row r="19">
          <cell r="A19">
            <v>-28</v>
          </cell>
          <cell r="E19">
            <v>10.965677149668528</v>
          </cell>
        </row>
        <row r="20">
          <cell r="A20">
            <v>-26</v>
          </cell>
          <cell r="E20">
            <v>9.5802683198316601</v>
          </cell>
        </row>
        <row r="21">
          <cell r="A21">
            <v>-24</v>
          </cell>
          <cell r="E21">
            <v>8.3099444049172764</v>
          </cell>
        </row>
        <row r="22">
          <cell r="A22">
            <v>-22</v>
          </cell>
          <cell r="E22">
            <v>6.9751049997416397</v>
          </cell>
        </row>
        <row r="23">
          <cell r="A23">
            <v>-20</v>
          </cell>
          <cell r="E23">
            <v>5.8371996381502571</v>
          </cell>
        </row>
        <row r="24">
          <cell r="A24">
            <v>-18</v>
          </cell>
          <cell r="E24">
            <v>4.7591263827687245</v>
          </cell>
        </row>
        <row r="25">
          <cell r="A25">
            <v>-16</v>
          </cell>
          <cell r="E25">
            <v>3.8147314928068026</v>
          </cell>
        </row>
        <row r="26">
          <cell r="A26">
            <v>-14</v>
          </cell>
          <cell r="E26">
            <v>2.9171131765992344</v>
          </cell>
        </row>
        <row r="27">
          <cell r="A27">
            <v>-12</v>
          </cell>
          <cell r="E27">
            <v>2.1988184369333599</v>
          </cell>
        </row>
        <row r="28">
          <cell r="A28">
            <v>-10</v>
          </cell>
          <cell r="E28">
            <v>1.5391195717095514</v>
          </cell>
        </row>
        <row r="29">
          <cell r="A29">
            <v>-8</v>
          </cell>
          <cell r="E29">
            <v>1.0032601529175633</v>
          </cell>
        </row>
        <row r="30">
          <cell r="A30">
            <v>-6</v>
          </cell>
          <cell r="E30">
            <v>0.59594942129907802</v>
          </cell>
        </row>
        <row r="31">
          <cell r="A31">
            <v>-4</v>
          </cell>
          <cell r="E31">
            <v>0.32008652405357024</v>
          </cell>
        </row>
        <row r="32">
          <cell r="A32">
            <v>-2</v>
          </cell>
          <cell r="E32">
            <v>0.15013199185321804</v>
          </cell>
        </row>
        <row r="33">
          <cell r="A33">
            <v>0</v>
          </cell>
          <cell r="E33">
            <v>0.12054236705164609</v>
          </cell>
        </row>
        <row r="34">
          <cell r="A34">
            <v>2</v>
          </cell>
          <cell r="E34">
            <v>0.21024869112811292</v>
          </cell>
        </row>
        <row r="35">
          <cell r="A35">
            <v>4</v>
          </cell>
          <cell r="E35">
            <v>0.44206781409253415</v>
          </cell>
        </row>
        <row r="36">
          <cell r="A36">
            <v>6</v>
          </cell>
          <cell r="E36">
            <v>0.78905801839310674</v>
          </cell>
        </row>
        <row r="37">
          <cell r="A37">
            <v>8</v>
          </cell>
          <cell r="E37">
            <v>1.2724130576102297</v>
          </cell>
        </row>
        <row r="38">
          <cell r="A38">
            <v>10</v>
          </cell>
          <cell r="E38">
            <v>1.8510212726931288</v>
          </cell>
        </row>
        <row r="39">
          <cell r="A39">
            <v>12</v>
          </cell>
          <cell r="E39">
            <v>2.5799375118355679</v>
          </cell>
        </row>
        <row r="40">
          <cell r="A40">
            <v>14</v>
          </cell>
          <cell r="E40">
            <v>3.503676904321837</v>
          </cell>
        </row>
        <row r="41">
          <cell r="A41">
            <v>16</v>
          </cell>
          <cell r="E41">
            <v>4.5262181406975532</v>
          </cell>
        </row>
        <row r="42">
          <cell r="A42">
            <v>18</v>
          </cell>
          <cell r="E42">
            <v>5.5642108344383008</v>
          </cell>
        </row>
        <row r="43">
          <cell r="A43">
            <v>20</v>
          </cell>
          <cell r="E43">
            <v>6.7872113640694769</v>
          </cell>
        </row>
      </sheetData>
      <sheetData sheetId="7">
        <row r="18">
          <cell r="A18">
            <v>-30</v>
          </cell>
          <cell r="E18">
            <v>10.141516029688189</v>
          </cell>
        </row>
        <row r="19">
          <cell r="A19">
            <v>-28</v>
          </cell>
          <cell r="E19">
            <v>8.9809572482075293</v>
          </cell>
        </row>
        <row r="20">
          <cell r="A20">
            <v>-26</v>
          </cell>
          <cell r="E20">
            <v>7.8432205725367288</v>
          </cell>
        </row>
        <row r="21">
          <cell r="A21">
            <v>-24</v>
          </cell>
          <cell r="E21">
            <v>6.7381791348910562</v>
          </cell>
        </row>
        <row r="22">
          <cell r="A22">
            <v>-22</v>
          </cell>
          <cell r="E22">
            <v>5.7590368105063492</v>
          </cell>
        </row>
        <row r="23">
          <cell r="A23">
            <v>-20</v>
          </cell>
          <cell r="E23">
            <v>4.8531276750940453</v>
          </cell>
        </row>
        <row r="24">
          <cell r="A24">
            <v>-18</v>
          </cell>
          <cell r="E24">
            <v>3.9391239540193883</v>
          </cell>
        </row>
        <row r="25">
          <cell r="A25">
            <v>-16</v>
          </cell>
          <cell r="E25">
            <v>3.1252550849182921</v>
          </cell>
        </row>
        <row r="26">
          <cell r="A26">
            <v>-14</v>
          </cell>
          <cell r="E26">
            <v>2.4300219334093582</v>
          </cell>
        </row>
        <row r="27">
          <cell r="A27">
            <v>-12</v>
          </cell>
          <cell r="E27">
            <v>1.8036713730584475</v>
          </cell>
        </row>
        <row r="28">
          <cell r="A28">
            <v>-10</v>
          </cell>
          <cell r="E28">
            <v>1.2820059407124027</v>
          </cell>
        </row>
        <row r="29">
          <cell r="A29">
            <v>-8</v>
          </cell>
          <cell r="E29">
            <v>0.80890145508201727</v>
          </cell>
        </row>
        <row r="30">
          <cell r="A30">
            <v>-6</v>
          </cell>
          <cell r="E30">
            <v>0.46855649451443643</v>
          </cell>
        </row>
        <row r="31">
          <cell r="A31">
            <v>-4</v>
          </cell>
          <cell r="E31">
            <v>0.22080566854670095</v>
          </cell>
        </row>
        <row r="32">
          <cell r="A32">
            <v>-2</v>
          </cell>
          <cell r="E32">
            <v>8.0398108034613378E-2</v>
          </cell>
        </row>
        <row r="33">
          <cell r="A33">
            <v>0</v>
          </cell>
          <cell r="E33">
            <v>4.3065299185494149E-2</v>
          </cell>
        </row>
        <row r="34">
          <cell r="A34">
            <v>2</v>
          </cell>
          <cell r="E34">
            <v>0.10469360409510022</v>
          </cell>
        </row>
        <row r="35">
          <cell r="A35">
            <v>4</v>
          </cell>
          <cell r="E35">
            <v>0.28031016451873186</v>
          </cell>
        </row>
        <row r="36">
          <cell r="A36">
            <v>6</v>
          </cell>
          <cell r="E36">
            <v>0.5554551817063671</v>
          </cell>
        </row>
        <row r="37">
          <cell r="A37">
            <v>8</v>
          </cell>
          <cell r="E37">
            <v>0.9238127262398772</v>
          </cell>
        </row>
        <row r="38">
          <cell r="A38">
            <v>10</v>
          </cell>
          <cell r="E38">
            <v>1.4124543304075203</v>
          </cell>
        </row>
        <row r="39">
          <cell r="A39">
            <v>12</v>
          </cell>
          <cell r="E39">
            <v>1.9994436555618986</v>
          </cell>
        </row>
        <row r="40">
          <cell r="A40">
            <v>14</v>
          </cell>
          <cell r="E40">
            <v>2.7039084619814542</v>
          </cell>
        </row>
        <row r="41">
          <cell r="A41">
            <v>16</v>
          </cell>
          <cell r="E41">
            <v>3.4772763767810813</v>
          </cell>
        </row>
        <row r="42">
          <cell r="A42">
            <v>18</v>
          </cell>
          <cell r="E42">
            <v>4.3611141064113488</v>
          </cell>
        </row>
        <row r="43">
          <cell r="A43">
            <v>20</v>
          </cell>
          <cell r="E43">
            <v>5.3391753630007228</v>
          </cell>
        </row>
      </sheetData>
      <sheetData sheetId="8">
        <row r="18">
          <cell r="A18">
            <v>-30</v>
          </cell>
          <cell r="E18">
            <v>12.480474167506092</v>
          </cell>
        </row>
        <row r="19">
          <cell r="A19">
            <v>-28</v>
          </cell>
          <cell r="E19">
            <v>11.049131087749409</v>
          </cell>
        </row>
        <row r="20">
          <cell r="A20">
            <v>-26</v>
          </cell>
          <cell r="E20">
            <v>9.7137068011045606</v>
          </cell>
        </row>
        <row r="21">
          <cell r="A21">
            <v>-24</v>
          </cell>
          <cell r="E21">
            <v>8.2906065236650317</v>
          </cell>
        </row>
        <row r="22">
          <cell r="A22">
            <v>-22</v>
          </cell>
          <cell r="E22">
            <v>7.1233849874766779</v>
          </cell>
        </row>
        <row r="23">
          <cell r="A23">
            <v>-20</v>
          </cell>
          <cell r="E23">
            <v>5.9206151606709057</v>
          </cell>
        </row>
        <row r="24">
          <cell r="A24">
            <v>-18</v>
          </cell>
          <cell r="E24">
            <v>4.7509266674543884</v>
          </cell>
        </row>
        <row r="25">
          <cell r="A25">
            <v>-16</v>
          </cell>
          <cell r="E25">
            <v>3.8496998792521353</v>
          </cell>
        </row>
        <row r="26">
          <cell r="A26">
            <v>-14</v>
          </cell>
          <cell r="E26">
            <v>2.9805888045600293</v>
          </cell>
        </row>
        <row r="27">
          <cell r="A27">
            <v>-12</v>
          </cell>
          <cell r="E27">
            <v>2.198634937234679</v>
          </cell>
        </row>
        <row r="28">
          <cell r="A28">
            <v>-10</v>
          </cell>
          <cell r="E28">
            <v>1.4795744345909638</v>
          </cell>
        </row>
        <row r="29">
          <cell r="A29">
            <v>-8</v>
          </cell>
          <cell r="E29">
            <v>0.96699022615634789</v>
          </cell>
        </row>
        <row r="30">
          <cell r="A30">
            <v>-6</v>
          </cell>
          <cell r="E30">
            <v>0.53015285969077908</v>
          </cell>
        </row>
        <row r="31">
          <cell r="A31">
            <v>-4</v>
          </cell>
          <cell r="E31">
            <v>0.24838636777838521</v>
          </cell>
        </row>
        <row r="32">
          <cell r="A32">
            <v>-2</v>
          </cell>
          <cell r="E32">
            <v>8.4376652697384494E-2</v>
          </cell>
        </row>
        <row r="33">
          <cell r="A33">
            <v>0</v>
          </cell>
          <cell r="E33">
            <v>4.2135731818961013E-2</v>
          </cell>
        </row>
        <row r="34">
          <cell r="A34">
            <v>2</v>
          </cell>
          <cell r="E34">
            <v>0.12772039992497208</v>
          </cell>
        </row>
        <row r="35">
          <cell r="A35">
            <v>4</v>
          </cell>
          <cell r="E35">
            <v>0.3360335283352307</v>
          </cell>
        </row>
        <row r="36">
          <cell r="A36">
            <v>6</v>
          </cell>
          <cell r="E36">
            <v>0.65375741306102386</v>
          </cell>
        </row>
        <row r="37">
          <cell r="A37">
            <v>8</v>
          </cell>
          <cell r="E37">
            <v>1.1403115691804835</v>
          </cell>
        </row>
        <row r="38">
          <cell r="A38">
            <v>10</v>
          </cell>
          <cell r="E38">
            <v>1.700697621754014</v>
          </cell>
        </row>
        <row r="39">
          <cell r="A39">
            <v>12</v>
          </cell>
          <cell r="E39">
            <v>2.4893073321674604</v>
          </cell>
        </row>
        <row r="40">
          <cell r="A40">
            <v>14</v>
          </cell>
          <cell r="E40">
            <v>3.3583983615672497</v>
          </cell>
        </row>
        <row r="41">
          <cell r="A41">
            <v>16</v>
          </cell>
          <cell r="E41">
            <v>4.3464322427005184</v>
          </cell>
        </row>
        <row r="42">
          <cell r="A42">
            <v>18</v>
          </cell>
          <cell r="E42">
            <v>5.4445331193377884</v>
          </cell>
        </row>
        <row r="43">
          <cell r="A43">
            <v>20</v>
          </cell>
          <cell r="E43">
            <v>6.6926959323209694</v>
          </cell>
        </row>
      </sheetData>
      <sheetData sheetId="9">
        <row r="18">
          <cell r="A18">
            <v>-30</v>
          </cell>
          <cell r="E18">
            <v>12.377660979150537</v>
          </cell>
        </row>
        <row r="19">
          <cell r="A19">
            <v>-28</v>
          </cell>
          <cell r="E19">
            <v>10.837967156119255</v>
          </cell>
        </row>
        <row r="20">
          <cell r="A20">
            <v>-26</v>
          </cell>
          <cell r="E20">
            <v>9.5046961806856523</v>
          </cell>
        </row>
        <row r="21">
          <cell r="A21">
            <v>-24</v>
          </cell>
          <cell r="E21">
            <v>8.1287657797648301</v>
          </cell>
        </row>
        <row r="22">
          <cell r="A22">
            <v>-22</v>
          </cell>
          <cell r="E22">
            <v>6.8974305567486978</v>
          </cell>
        </row>
        <row r="23">
          <cell r="A23">
            <v>-20</v>
          </cell>
          <cell r="E23">
            <v>5.8147650860780269</v>
          </cell>
        </row>
        <row r="24">
          <cell r="A24">
            <v>-18</v>
          </cell>
          <cell r="E24">
            <v>4.7093314535159347</v>
          </cell>
        </row>
        <row r="25">
          <cell r="A25">
            <v>-16</v>
          </cell>
          <cell r="E25">
            <v>3.7117479725013176</v>
          </cell>
        </row>
        <row r="26">
          <cell r="A26">
            <v>-14</v>
          </cell>
          <cell r="E26">
            <v>2.930092883960155</v>
          </cell>
        </row>
        <row r="27">
          <cell r="A27">
            <v>-12</v>
          </cell>
          <cell r="E27">
            <v>2.1381557531059352</v>
          </cell>
        </row>
        <row r="28">
          <cell r="A28">
            <v>-10</v>
          </cell>
          <cell r="E28">
            <v>1.4747625975909315</v>
          </cell>
        </row>
        <row r="29">
          <cell r="A29">
            <v>-8</v>
          </cell>
          <cell r="E29">
            <v>0.94947126951107197</v>
          </cell>
        </row>
        <row r="30">
          <cell r="A30">
            <v>-6</v>
          </cell>
          <cell r="E30">
            <v>0.5263853816957903</v>
          </cell>
        </row>
        <row r="31">
          <cell r="A31">
            <v>-4</v>
          </cell>
          <cell r="E31">
            <v>0.24336815097323808</v>
          </cell>
        </row>
        <row r="32">
          <cell r="A32">
            <v>-2</v>
          </cell>
          <cell r="E32">
            <v>7.358293552874276E-2</v>
          </cell>
        </row>
        <row r="33">
          <cell r="A33">
            <v>0</v>
          </cell>
          <cell r="E33">
            <v>3.763407738280955E-2</v>
          </cell>
        </row>
        <row r="34">
          <cell r="A34">
            <v>2</v>
          </cell>
          <cell r="E34">
            <v>0.1257949049827615</v>
          </cell>
        </row>
        <row r="35">
          <cell r="A35">
            <v>4</v>
          </cell>
          <cell r="E35">
            <v>0.36601147499539372</v>
          </cell>
        </row>
        <row r="36">
          <cell r="A36">
            <v>6</v>
          </cell>
          <cell r="E36">
            <v>0.7137746231141413</v>
          </cell>
        </row>
        <row r="37">
          <cell r="A37">
            <v>8</v>
          </cell>
          <cell r="E37">
            <v>1.1899399480925645</v>
          </cell>
        </row>
        <row r="38">
          <cell r="A38">
            <v>10</v>
          </cell>
          <cell r="E38">
            <v>1.8405556053136567</v>
          </cell>
        </row>
        <row r="39">
          <cell r="A39">
            <v>12</v>
          </cell>
          <cell r="E39">
            <v>2.5510346579432639</v>
          </cell>
        </row>
        <row r="40">
          <cell r="A40">
            <v>14</v>
          </cell>
          <cell r="E40">
            <v>3.429651479464785</v>
          </cell>
        </row>
        <row r="41">
          <cell r="A41">
            <v>16</v>
          </cell>
          <cell r="E41">
            <v>4.4458721243583712</v>
          </cell>
        </row>
        <row r="42">
          <cell r="A42">
            <v>18</v>
          </cell>
          <cell r="E42">
            <v>5.5001171660895043</v>
          </cell>
        </row>
        <row r="43">
          <cell r="A43">
            <v>20</v>
          </cell>
          <cell r="E43">
            <v>6.7338066642947423</v>
          </cell>
        </row>
      </sheetData>
      <sheetData sheetId="10">
        <row r="18">
          <cell r="A18">
            <v>-30</v>
          </cell>
          <cell r="E18">
            <v>12.163255385241621</v>
          </cell>
        </row>
        <row r="19">
          <cell r="A19">
            <v>-28</v>
          </cell>
          <cell r="E19">
            <v>10.834155556581045</v>
          </cell>
        </row>
        <row r="20">
          <cell r="A20">
            <v>-26</v>
          </cell>
          <cell r="E20">
            <v>9.4043248550931722</v>
          </cell>
        </row>
        <row r="21">
          <cell r="A21">
            <v>-24</v>
          </cell>
          <cell r="E21">
            <v>8.2020259791682708</v>
          </cell>
        </row>
        <row r="22">
          <cell r="A22">
            <v>-22</v>
          </cell>
          <cell r="E22">
            <v>6.8279928426640604</v>
          </cell>
        </row>
        <row r="23">
          <cell r="A23">
            <v>-20</v>
          </cell>
          <cell r="E23">
            <v>5.7429088820776411</v>
          </cell>
        </row>
        <row r="24">
          <cell r="A24">
            <v>-18</v>
          </cell>
          <cell r="E24">
            <v>4.6523442659035874</v>
          </cell>
        </row>
        <row r="25">
          <cell r="A25">
            <v>-16</v>
          </cell>
          <cell r="E25">
            <v>3.7234772664380933</v>
          </cell>
        </row>
        <row r="26">
          <cell r="A26">
            <v>-14</v>
          </cell>
          <cell r="E26">
            <v>2.8155024902346253</v>
          </cell>
        </row>
        <row r="27">
          <cell r="A27">
            <v>-12</v>
          </cell>
          <cell r="E27">
            <v>2.0256166495752073</v>
          </cell>
        </row>
        <row r="28">
          <cell r="A28">
            <v>-10</v>
          </cell>
          <cell r="E28">
            <v>1.4542356745592553</v>
          </cell>
        </row>
        <row r="29">
          <cell r="A29">
            <v>-8</v>
          </cell>
          <cell r="E29">
            <v>0.91194304216235555</v>
          </cell>
        </row>
        <row r="30">
          <cell r="A30">
            <v>-6</v>
          </cell>
          <cell r="E30">
            <v>0.50007293978106326</v>
          </cell>
        </row>
        <row r="31">
          <cell r="A31">
            <v>-4</v>
          </cell>
          <cell r="E31">
            <v>0.22002490601538238</v>
          </cell>
        </row>
        <row r="32">
          <cell r="A32">
            <v>-2</v>
          </cell>
          <cell r="E32">
            <v>7.0632689159934536E-2</v>
          </cell>
        </row>
        <row r="33">
          <cell r="A33">
            <v>0</v>
          </cell>
          <cell r="E33">
            <v>3.3653166042996549E-2</v>
          </cell>
        </row>
        <row r="34">
          <cell r="A34">
            <v>2</v>
          </cell>
          <cell r="E34">
            <v>0.1318155031532284</v>
          </cell>
        </row>
        <row r="35">
          <cell r="A35">
            <v>4</v>
          </cell>
          <cell r="E35">
            <v>0.34080055016195465</v>
          </cell>
        </row>
        <row r="36">
          <cell r="A36">
            <v>6</v>
          </cell>
          <cell r="E36">
            <v>0.69513097072419106</v>
          </cell>
        </row>
        <row r="37">
          <cell r="A37">
            <v>8</v>
          </cell>
          <cell r="E37">
            <v>1.1760705258290074</v>
          </cell>
        </row>
        <row r="38">
          <cell r="A38">
            <v>10</v>
          </cell>
          <cell r="E38">
            <v>1.8122679580306698</v>
          </cell>
        </row>
        <row r="39">
          <cell r="A39">
            <v>12</v>
          </cell>
          <cell r="E39">
            <v>2.5415584415584411</v>
          </cell>
        </row>
        <row r="40">
          <cell r="A40">
            <v>14</v>
          </cell>
          <cell r="E40">
            <v>3.3696524216273263</v>
          </cell>
        </row>
        <row r="41">
          <cell r="A41">
            <v>16</v>
          </cell>
          <cell r="E41">
            <v>4.4379695092978348</v>
          </cell>
        </row>
        <row r="42">
          <cell r="A42">
            <v>18</v>
          </cell>
          <cell r="E42">
            <v>5.5523283339535743</v>
          </cell>
        </row>
        <row r="43">
          <cell r="A43">
            <v>20</v>
          </cell>
          <cell r="E43">
            <v>6.7472269095149349</v>
          </cell>
        </row>
      </sheetData>
      <sheetData sheetId="11">
        <row r="18">
          <cell r="A18">
            <v>-30</v>
          </cell>
          <cell r="E18">
            <v>12.122074094187447</v>
          </cell>
        </row>
        <row r="19">
          <cell r="A19">
            <v>-28</v>
          </cell>
          <cell r="E19">
            <v>10.642110408357327</v>
          </cell>
        </row>
        <row r="20">
          <cell r="A20">
            <v>-26</v>
          </cell>
          <cell r="E20">
            <v>9.256490571050275</v>
          </cell>
        </row>
        <row r="21">
          <cell r="A21">
            <v>-24</v>
          </cell>
          <cell r="E21">
            <v>8.1105085778847155</v>
          </cell>
        </row>
        <row r="22">
          <cell r="A22">
            <v>-22</v>
          </cell>
          <cell r="E22">
            <v>6.7231467109665362</v>
          </cell>
        </row>
        <row r="23">
          <cell r="A23">
            <v>-20</v>
          </cell>
          <cell r="E23">
            <v>5.6551876213979408</v>
          </cell>
        </row>
        <row r="24">
          <cell r="A24">
            <v>-18</v>
          </cell>
          <cell r="E24">
            <v>4.5365222063571817</v>
          </cell>
        </row>
        <row r="25">
          <cell r="A25">
            <v>-16</v>
          </cell>
          <cell r="E25">
            <v>3.6766884182904391</v>
          </cell>
        </row>
        <row r="26">
          <cell r="A26">
            <v>-14</v>
          </cell>
          <cell r="E26">
            <v>2.7611211542974461</v>
          </cell>
        </row>
        <row r="27">
          <cell r="A27">
            <v>-12</v>
          </cell>
          <cell r="E27">
            <v>2.0048668032786878</v>
          </cell>
        </row>
        <row r="28">
          <cell r="A28">
            <v>-10</v>
          </cell>
          <cell r="E28">
            <v>1.3590715297205553</v>
          </cell>
        </row>
        <row r="29">
          <cell r="A29">
            <v>-8</v>
          </cell>
          <cell r="E29">
            <v>0.83439231430081306</v>
          </cell>
        </row>
        <row r="30">
          <cell r="A30">
            <v>-6</v>
          </cell>
          <cell r="E30">
            <v>0.45965843076536611</v>
          </cell>
        </row>
        <row r="31">
          <cell r="A31">
            <v>-4</v>
          </cell>
          <cell r="E31">
            <v>0.1896775483729444</v>
          </cell>
        </row>
        <row r="32">
          <cell r="A32">
            <v>-2</v>
          </cell>
          <cell r="E32">
            <v>5.4909069704853319E-2</v>
          </cell>
        </row>
        <row r="33">
          <cell r="A33">
            <v>0</v>
          </cell>
          <cell r="E33">
            <v>3.8140810499565872E-2</v>
          </cell>
        </row>
        <row r="34">
          <cell r="A34">
            <v>2</v>
          </cell>
          <cell r="E34">
            <v>0.15638320273299497</v>
          </cell>
        </row>
        <row r="35">
          <cell r="A35">
            <v>4</v>
          </cell>
          <cell r="E35">
            <v>0.39736501038343564</v>
          </cell>
        </row>
        <row r="36">
          <cell r="A36">
            <v>6</v>
          </cell>
          <cell r="E36">
            <v>0.75374618978244967</v>
          </cell>
        </row>
        <row r="37">
          <cell r="A37">
            <v>8</v>
          </cell>
          <cell r="E37">
            <v>1.272998200127575</v>
          </cell>
        </row>
        <row r="38">
          <cell r="A38">
            <v>10</v>
          </cell>
          <cell r="E38">
            <v>1.9254382595270507</v>
          </cell>
        </row>
        <row r="39">
          <cell r="A39">
            <v>12</v>
          </cell>
          <cell r="E39">
            <v>2.654712854383634</v>
          </cell>
        </row>
        <row r="40">
          <cell r="A40">
            <v>14</v>
          </cell>
          <cell r="E40">
            <v>3.5598128419372106</v>
          </cell>
        </row>
        <row r="41">
          <cell r="A41">
            <v>16</v>
          </cell>
          <cell r="E41">
            <v>4.6122270048552831</v>
          </cell>
        </row>
        <row r="42">
          <cell r="A42">
            <v>18</v>
          </cell>
          <cell r="E42">
            <v>5.7181795410772729</v>
          </cell>
        </row>
        <row r="43">
          <cell r="A43">
            <v>20</v>
          </cell>
          <cell r="E43">
            <v>6.9449533450586536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workbookViewId="0">
      <selection activeCell="B6" sqref="B6:C6"/>
    </sheetView>
  </sheetViews>
  <sheetFormatPr defaultRowHeight="15" x14ac:dyDescent="0.25"/>
  <cols>
    <col min="1" max="1" width="31.7109375" customWidth="1"/>
    <col min="2" max="2" width="17.85546875" customWidth="1"/>
    <col min="3" max="3" width="14" customWidth="1"/>
    <col min="4" max="4" width="18.85546875" customWidth="1"/>
  </cols>
  <sheetData>
    <row r="1" spans="1:8" x14ac:dyDescent="0.25">
      <c r="A1" t="s">
        <v>0</v>
      </c>
      <c r="B1" t="s">
        <v>1</v>
      </c>
    </row>
    <row r="2" spans="1:8" x14ac:dyDescent="0.25">
      <c r="A2" t="s">
        <v>2</v>
      </c>
      <c r="B2">
        <v>1030</v>
      </c>
    </row>
    <row r="3" spans="1:8" x14ac:dyDescent="0.25">
      <c r="A3" t="s">
        <v>3</v>
      </c>
      <c r="B3">
        <v>0.3</v>
      </c>
    </row>
    <row r="5" spans="1:8" x14ac:dyDescent="0.25">
      <c r="A5" t="s">
        <v>15</v>
      </c>
      <c r="B5" s="3" t="s">
        <v>16</v>
      </c>
      <c r="C5" s="3"/>
      <c r="D5" s="3"/>
      <c r="E5" s="3"/>
      <c r="F5" s="3"/>
      <c r="G5" s="3"/>
      <c r="H5" s="3"/>
    </row>
    <row r="6" spans="1:8" x14ac:dyDescent="0.25">
      <c r="A6" t="s">
        <v>4</v>
      </c>
      <c r="B6" s="3" t="s">
        <v>9</v>
      </c>
      <c r="C6" s="3"/>
    </row>
    <row r="8" spans="1:8" x14ac:dyDescent="0.25">
      <c r="A8" s="1" t="s">
        <v>5</v>
      </c>
    </row>
    <row r="9" spans="1:8" x14ac:dyDescent="0.25">
      <c r="A9" t="s">
        <v>6</v>
      </c>
      <c r="B9">
        <v>14.16</v>
      </c>
    </row>
    <row r="10" spans="1:8" x14ac:dyDescent="0.25">
      <c r="A10" t="s">
        <v>7</v>
      </c>
      <c r="B10">
        <v>0.82399999999999995</v>
      </c>
    </row>
    <row r="11" spans="1:8" x14ac:dyDescent="0.25">
      <c r="A11" t="s">
        <v>8</v>
      </c>
      <c r="B11">
        <f>B9/B10</f>
        <v>17.184466019417478</v>
      </c>
    </row>
    <row r="14" spans="1:8" x14ac:dyDescent="0.25">
      <c r="A14" t="s">
        <v>10</v>
      </c>
      <c r="B14" t="s">
        <v>11</v>
      </c>
      <c r="C14" t="s">
        <v>12</v>
      </c>
      <c r="D14" t="s">
        <v>13</v>
      </c>
      <c r="E14" t="s">
        <v>14</v>
      </c>
    </row>
    <row r="15" spans="1:8" x14ac:dyDescent="0.25">
      <c r="A15">
        <v>77.540000000000006</v>
      </c>
      <c r="B15">
        <v>0.81</v>
      </c>
      <c r="C15">
        <f>B15*$B$11</f>
        <v>13.919417475728158</v>
      </c>
      <c r="D15" s="4">
        <v>139.32000000000002</v>
      </c>
      <c r="E15">
        <f>((D15/1000)/C15)*100</f>
        <v>1.0009039548022598</v>
      </c>
    </row>
    <row r="16" spans="1:8" x14ac:dyDescent="0.25">
      <c r="A16">
        <v>80</v>
      </c>
      <c r="B16">
        <v>0.80249999999999999</v>
      </c>
      <c r="C16">
        <f t="shared" ref="C16:C65" si="0">B16*$B$11</f>
        <v>13.790533980582525</v>
      </c>
      <c r="D16" s="4">
        <v>130.68</v>
      </c>
      <c r="E16">
        <f t="shared" ref="E16:E65" si="1">((D16/1000)/C16)*100</f>
        <v>0.94760652621574537</v>
      </c>
    </row>
    <row r="17" spans="1:5" x14ac:dyDescent="0.25">
      <c r="A17">
        <v>85.05</v>
      </c>
      <c r="B17">
        <v>0.79469999999999996</v>
      </c>
      <c r="C17">
        <f t="shared" si="0"/>
        <v>13.656495145631069</v>
      </c>
      <c r="D17" s="4">
        <v>122.148</v>
      </c>
      <c r="E17">
        <f t="shared" si="1"/>
        <v>0.89443154116359858</v>
      </c>
    </row>
    <row r="18" spans="1:5" x14ac:dyDescent="0.25">
      <c r="A18">
        <v>90.06</v>
      </c>
      <c r="B18">
        <v>0.79349999999999998</v>
      </c>
      <c r="C18">
        <f t="shared" si="0"/>
        <v>13.635873786407769</v>
      </c>
      <c r="D18" s="4">
        <v>113.83200000000001</v>
      </c>
      <c r="E18">
        <f t="shared" si="1"/>
        <v>0.83479798788888526</v>
      </c>
    </row>
    <row r="19" spans="1:5" x14ac:dyDescent="0.25">
      <c r="A19">
        <v>95.04</v>
      </c>
      <c r="B19">
        <v>0.78649999999999998</v>
      </c>
      <c r="C19">
        <f t="shared" si="0"/>
        <v>13.515582524271846</v>
      </c>
      <c r="D19" s="4">
        <v>104.81400000000001</v>
      </c>
      <c r="E19">
        <f t="shared" si="1"/>
        <v>0.77550486493475701</v>
      </c>
    </row>
    <row r="20" spans="1:5" x14ac:dyDescent="0.25">
      <c r="A20">
        <v>100.11</v>
      </c>
      <c r="B20">
        <v>0.78139999999999998</v>
      </c>
      <c r="C20">
        <f t="shared" si="0"/>
        <v>13.427941747572817</v>
      </c>
      <c r="D20" s="4">
        <v>96.681600000000003</v>
      </c>
      <c r="E20">
        <f t="shared" si="1"/>
        <v>0.7200031234680907</v>
      </c>
    </row>
    <row r="21" spans="1:5" x14ac:dyDescent="0.25">
      <c r="A21">
        <v>105</v>
      </c>
      <c r="B21">
        <v>0.77949999999999997</v>
      </c>
      <c r="C21">
        <f t="shared" si="0"/>
        <v>13.395291262135924</v>
      </c>
      <c r="D21" s="4">
        <v>89.985600000000005</v>
      </c>
      <c r="E21">
        <f t="shared" si="1"/>
        <v>0.67177038736260741</v>
      </c>
    </row>
    <row r="22" spans="1:5" x14ac:dyDescent="0.25">
      <c r="A22">
        <v>110</v>
      </c>
      <c r="B22">
        <v>0.77900000000000003</v>
      </c>
      <c r="C22">
        <f t="shared" si="0"/>
        <v>13.386699029126216</v>
      </c>
      <c r="D22" s="4">
        <v>83.807999999999993</v>
      </c>
      <c r="E22">
        <f t="shared" si="1"/>
        <v>0.62605426339722792</v>
      </c>
    </row>
    <row r="23" spans="1:5" x14ac:dyDescent="0.25">
      <c r="A23">
        <v>115.07</v>
      </c>
      <c r="B23">
        <v>0.78680000000000005</v>
      </c>
      <c r="C23">
        <f t="shared" si="0"/>
        <v>13.520737864077672</v>
      </c>
      <c r="D23" s="4">
        <v>78.526799999999994</v>
      </c>
      <c r="E23">
        <f t="shared" si="1"/>
        <v>0.58078782969849974</v>
      </c>
    </row>
    <row r="24" spans="1:5" x14ac:dyDescent="0.25">
      <c r="A24">
        <v>120.09</v>
      </c>
      <c r="B24">
        <v>0.78049999999999997</v>
      </c>
      <c r="C24">
        <f t="shared" si="0"/>
        <v>13.412475728155341</v>
      </c>
      <c r="D24" s="4">
        <v>72.306000000000012</v>
      </c>
      <c r="E24">
        <f t="shared" si="1"/>
        <v>0.53909510418137008</v>
      </c>
    </row>
    <row r="25" spans="1:5" x14ac:dyDescent="0.25">
      <c r="A25">
        <v>125</v>
      </c>
      <c r="B25">
        <v>0.77280000000000004</v>
      </c>
      <c r="C25">
        <f t="shared" si="0"/>
        <v>13.280155339805827</v>
      </c>
      <c r="D25" s="4">
        <v>66.236400000000003</v>
      </c>
      <c r="E25">
        <f t="shared" si="1"/>
        <v>0.49876223813032944</v>
      </c>
    </row>
    <row r="26" spans="1:5" x14ac:dyDescent="0.25">
      <c r="A26">
        <v>130.03</v>
      </c>
      <c r="B26">
        <v>0.78120000000000001</v>
      </c>
      <c r="C26">
        <f t="shared" si="0"/>
        <v>13.424504854368934</v>
      </c>
      <c r="D26" s="4">
        <v>61.009200000000007</v>
      </c>
      <c r="E26">
        <f t="shared" si="1"/>
        <v>0.45446145434663748</v>
      </c>
    </row>
    <row r="27" spans="1:5" x14ac:dyDescent="0.25">
      <c r="A27">
        <v>135.01</v>
      </c>
      <c r="B27">
        <v>0.79069999999999996</v>
      </c>
      <c r="C27">
        <f t="shared" si="0"/>
        <v>13.587757281553399</v>
      </c>
      <c r="D27" s="4">
        <v>55.620000000000005</v>
      </c>
      <c r="E27">
        <f t="shared" si="1"/>
        <v>0.40933907522405594</v>
      </c>
    </row>
    <row r="28" spans="1:5" x14ac:dyDescent="0.25">
      <c r="A28">
        <v>140.11000000000001</v>
      </c>
      <c r="B28">
        <v>0.77990000000000004</v>
      </c>
      <c r="C28">
        <f t="shared" si="0"/>
        <v>13.402165048543692</v>
      </c>
      <c r="D28" s="4">
        <v>49.852800000000002</v>
      </c>
      <c r="E28">
        <f t="shared" si="1"/>
        <v>0.37197572048567717</v>
      </c>
    </row>
    <row r="29" spans="1:5" x14ac:dyDescent="0.25">
      <c r="A29">
        <v>145.1</v>
      </c>
      <c r="B29">
        <v>0.76849999999999996</v>
      </c>
      <c r="C29">
        <f t="shared" si="0"/>
        <v>13.206262135922332</v>
      </c>
      <c r="D29" s="4">
        <v>44.539200000000008</v>
      </c>
      <c r="E29">
        <f t="shared" si="1"/>
        <v>0.33725818510635952</v>
      </c>
    </row>
    <row r="30" spans="1:5" x14ac:dyDescent="0.25">
      <c r="A30">
        <v>150.07</v>
      </c>
      <c r="B30">
        <v>0.76729999999999998</v>
      </c>
      <c r="C30">
        <f t="shared" si="0"/>
        <v>13.18564077669903</v>
      </c>
      <c r="D30" s="4">
        <v>40.575600000000001</v>
      </c>
      <c r="E30">
        <f t="shared" si="1"/>
        <v>0.3077256592012052</v>
      </c>
    </row>
    <row r="31" spans="1:5" x14ac:dyDescent="0.25">
      <c r="A31">
        <v>155.1</v>
      </c>
      <c r="B31">
        <v>0.77400000000000002</v>
      </c>
      <c r="C31">
        <f t="shared" si="0"/>
        <v>13.300776699029129</v>
      </c>
      <c r="D31" s="4">
        <v>37.929600000000001</v>
      </c>
      <c r="E31">
        <f t="shared" si="1"/>
        <v>0.28516830902640911</v>
      </c>
    </row>
    <row r="32" spans="1:5" x14ac:dyDescent="0.25">
      <c r="A32">
        <v>160.05000000000001</v>
      </c>
      <c r="B32">
        <v>0.77869999999999995</v>
      </c>
      <c r="C32">
        <f t="shared" si="0"/>
        <v>13.38154368932039</v>
      </c>
      <c r="D32" s="4">
        <v>35.078400000000002</v>
      </c>
      <c r="E32">
        <f t="shared" si="1"/>
        <v>0.26214015971860966</v>
      </c>
    </row>
    <row r="33" spans="1:5" x14ac:dyDescent="0.25">
      <c r="A33">
        <v>165.12</v>
      </c>
      <c r="B33">
        <v>0.78339999999999999</v>
      </c>
      <c r="C33">
        <f t="shared" si="0"/>
        <v>13.462310679611653</v>
      </c>
      <c r="D33" s="4">
        <v>32.659199999999998</v>
      </c>
      <c r="E33">
        <f t="shared" si="1"/>
        <v>0.24259728346235224</v>
      </c>
    </row>
    <row r="34" spans="1:5" x14ac:dyDescent="0.25">
      <c r="A34">
        <v>170.04</v>
      </c>
      <c r="B34">
        <v>0.77669999999999995</v>
      </c>
      <c r="C34">
        <f t="shared" si="0"/>
        <v>13.347174757281554</v>
      </c>
      <c r="D34" s="4">
        <v>30.088800000000003</v>
      </c>
      <c r="E34">
        <f t="shared" si="1"/>
        <v>0.22543197753206201</v>
      </c>
    </row>
    <row r="35" spans="1:5" x14ac:dyDescent="0.25">
      <c r="A35">
        <v>175.01</v>
      </c>
      <c r="B35">
        <v>0.77249999999999996</v>
      </c>
      <c r="C35">
        <f t="shared" si="0"/>
        <v>13.275</v>
      </c>
      <c r="D35" s="4">
        <v>27.410399999999999</v>
      </c>
      <c r="E35">
        <f t="shared" si="1"/>
        <v>0.20648135593220335</v>
      </c>
    </row>
    <row r="36" spans="1:5" x14ac:dyDescent="0.25">
      <c r="A36">
        <v>180.07</v>
      </c>
      <c r="B36">
        <v>0.77039999999999997</v>
      </c>
      <c r="C36">
        <f t="shared" si="0"/>
        <v>13.238912621359225</v>
      </c>
      <c r="D36" s="4">
        <v>24.980399999999999</v>
      </c>
      <c r="E36">
        <f t="shared" si="1"/>
        <v>0.18868921273562489</v>
      </c>
    </row>
    <row r="37" spans="1:5" x14ac:dyDescent="0.25">
      <c r="A37">
        <v>185.18</v>
      </c>
      <c r="B37">
        <v>0.76700000000000002</v>
      </c>
      <c r="C37">
        <f t="shared" si="0"/>
        <v>13.180485436893205</v>
      </c>
      <c r="D37" s="4">
        <v>22.755600000000001</v>
      </c>
      <c r="E37">
        <f t="shared" si="1"/>
        <v>0.17264614500696085</v>
      </c>
    </row>
    <row r="38" spans="1:5" x14ac:dyDescent="0.25">
      <c r="A38">
        <v>190.07</v>
      </c>
      <c r="B38">
        <v>0.76370000000000005</v>
      </c>
      <c r="C38">
        <f t="shared" si="0"/>
        <v>13.123776699029129</v>
      </c>
      <c r="D38" s="4">
        <v>20.671200000000002</v>
      </c>
      <c r="E38">
        <f t="shared" si="1"/>
        <v>0.15750953764345305</v>
      </c>
    </row>
    <row r="39" spans="1:5" x14ac:dyDescent="0.25">
      <c r="A39">
        <v>194.97</v>
      </c>
      <c r="B39">
        <v>0.76559999999999995</v>
      </c>
      <c r="C39">
        <f t="shared" si="0"/>
        <v>13.15642718446602</v>
      </c>
      <c r="D39" s="4">
        <v>18.694800000000001</v>
      </c>
      <c r="E39">
        <f t="shared" si="1"/>
        <v>0.1420963285691515</v>
      </c>
    </row>
    <row r="40" spans="1:5" x14ac:dyDescent="0.25">
      <c r="A40">
        <v>200.07</v>
      </c>
      <c r="B40">
        <v>0.7651</v>
      </c>
      <c r="C40">
        <f t="shared" si="0"/>
        <v>13.147834951456312</v>
      </c>
      <c r="D40" s="4">
        <v>16.847999999999999</v>
      </c>
      <c r="E40">
        <f t="shared" si="1"/>
        <v>0.12814277074670641</v>
      </c>
    </row>
    <row r="41" spans="1:5" x14ac:dyDescent="0.25">
      <c r="A41">
        <v>205.05</v>
      </c>
      <c r="B41">
        <v>0.76380000000000003</v>
      </c>
      <c r="C41">
        <f t="shared" si="0"/>
        <v>13.125495145631071</v>
      </c>
      <c r="D41" s="4">
        <v>15.087600000000002</v>
      </c>
      <c r="E41">
        <f t="shared" si="1"/>
        <v>0.11494880636957938</v>
      </c>
    </row>
    <row r="42" spans="1:5" x14ac:dyDescent="0.25">
      <c r="A42">
        <v>210.15</v>
      </c>
      <c r="B42">
        <v>0.76859999999999995</v>
      </c>
      <c r="C42">
        <f t="shared" si="0"/>
        <v>13.207980582524273</v>
      </c>
      <c r="D42" s="4">
        <v>13.996800000000002</v>
      </c>
      <c r="E42">
        <f t="shared" si="1"/>
        <v>0.10597229389116025</v>
      </c>
    </row>
    <row r="43" spans="1:5" x14ac:dyDescent="0.25">
      <c r="A43">
        <v>215.02</v>
      </c>
      <c r="B43">
        <v>0.77329999999999999</v>
      </c>
      <c r="C43">
        <f t="shared" si="0"/>
        <v>13.288747572815536</v>
      </c>
      <c r="D43" s="4">
        <v>12.560400000000001</v>
      </c>
      <c r="E43">
        <f t="shared" si="1"/>
        <v>9.4519065330840521E-2</v>
      </c>
    </row>
    <row r="44" spans="1:5" x14ac:dyDescent="0.25">
      <c r="A44">
        <v>220.08</v>
      </c>
      <c r="B44">
        <v>0.77280000000000004</v>
      </c>
      <c r="C44">
        <f t="shared" si="0"/>
        <v>13.280155339805827</v>
      </c>
      <c r="D44" s="4">
        <v>11.188800000000001</v>
      </c>
      <c r="E44">
        <f t="shared" si="1"/>
        <v>8.425202652910832E-2</v>
      </c>
    </row>
    <row r="45" spans="1:5" x14ac:dyDescent="0.25">
      <c r="A45">
        <v>225.07</v>
      </c>
      <c r="B45">
        <v>0.77429999999999999</v>
      </c>
      <c r="C45">
        <f t="shared" si="0"/>
        <v>13.305932038834953</v>
      </c>
      <c r="D45" s="4">
        <v>10.025639999999999</v>
      </c>
      <c r="E45">
        <f t="shared" si="1"/>
        <v>7.5347145699669674E-2</v>
      </c>
    </row>
    <row r="46" spans="1:5" x14ac:dyDescent="0.25">
      <c r="A46">
        <v>229.98</v>
      </c>
      <c r="B46">
        <v>0.77300000000000002</v>
      </c>
      <c r="C46">
        <f t="shared" si="0"/>
        <v>13.283592233009712</v>
      </c>
      <c r="D46" s="4">
        <v>8.9283599999999996</v>
      </c>
      <c r="E46">
        <f t="shared" si="1"/>
        <v>6.7213445304448866E-2</v>
      </c>
    </row>
    <row r="47" spans="1:5" x14ac:dyDescent="0.25">
      <c r="A47" s="2">
        <v>235.14</v>
      </c>
      <c r="B47">
        <v>0.77470000000000006</v>
      </c>
      <c r="C47">
        <f t="shared" si="0"/>
        <v>13.312805825242721</v>
      </c>
      <c r="D47" s="4">
        <v>7.9606800000000009</v>
      </c>
      <c r="E47">
        <f t="shared" si="1"/>
        <v>5.9797161503742285E-2</v>
      </c>
    </row>
    <row r="48" spans="1:5" x14ac:dyDescent="0.25">
      <c r="A48">
        <v>240.03</v>
      </c>
      <c r="B48">
        <v>0.77659999999999996</v>
      </c>
      <c r="C48">
        <f t="shared" si="0"/>
        <v>13.345456310679612</v>
      </c>
      <c r="D48" s="4">
        <v>7.2176400000000003</v>
      </c>
      <c r="E48">
        <f t="shared" si="1"/>
        <v>5.4083126361322932E-2</v>
      </c>
    </row>
    <row r="49" spans="1:5" x14ac:dyDescent="0.25">
      <c r="A49">
        <v>246.22</v>
      </c>
      <c r="B49">
        <v>0.77490000000000003</v>
      </c>
      <c r="C49">
        <f t="shared" si="0"/>
        <v>13.316242718446604</v>
      </c>
      <c r="D49" s="4">
        <v>6.4497600000000013</v>
      </c>
      <c r="E49">
        <f t="shared" si="1"/>
        <v>4.843528415913699E-2</v>
      </c>
    </row>
    <row r="50" spans="1:5" x14ac:dyDescent="0.25">
      <c r="A50">
        <v>250.91</v>
      </c>
      <c r="B50">
        <v>0.77539999999999998</v>
      </c>
      <c r="C50">
        <f t="shared" si="0"/>
        <v>13.324834951456312</v>
      </c>
      <c r="D50" s="4">
        <v>6.0004800000000005</v>
      </c>
      <c r="E50">
        <f t="shared" si="1"/>
        <v>4.5032302627839978E-2</v>
      </c>
    </row>
    <row r="51" spans="1:5" x14ac:dyDescent="0.25">
      <c r="A51">
        <v>255.8</v>
      </c>
      <c r="B51">
        <v>0.7752</v>
      </c>
      <c r="C51">
        <f t="shared" si="0"/>
        <v>13.321398058252429</v>
      </c>
      <c r="D51" s="4">
        <v>5.60304</v>
      </c>
      <c r="E51">
        <f t="shared" si="1"/>
        <v>4.2060450228262575E-2</v>
      </c>
    </row>
    <row r="52" spans="1:5" x14ac:dyDescent="0.25">
      <c r="A52">
        <v>260.75</v>
      </c>
      <c r="B52">
        <v>0.77580000000000005</v>
      </c>
      <c r="C52">
        <f t="shared" si="0"/>
        <v>13.33170873786408</v>
      </c>
      <c r="D52" s="4">
        <v>5.2866</v>
      </c>
      <c r="E52">
        <f t="shared" si="1"/>
        <v>3.9654331668567376E-2</v>
      </c>
    </row>
    <row r="53" spans="1:5" x14ac:dyDescent="0.25">
      <c r="A53">
        <v>265.3</v>
      </c>
      <c r="B53">
        <v>0.77629999999999999</v>
      </c>
      <c r="C53">
        <f t="shared" si="0"/>
        <v>13.340300970873788</v>
      </c>
      <c r="D53" s="4">
        <v>5.0338799999999999</v>
      </c>
      <c r="E53">
        <f t="shared" si="1"/>
        <v>3.7734381038258408E-2</v>
      </c>
    </row>
    <row r="54" spans="1:5" x14ac:dyDescent="0.25">
      <c r="A54">
        <v>270.38</v>
      </c>
      <c r="B54">
        <v>0.77569999999999995</v>
      </c>
      <c r="C54">
        <f t="shared" si="0"/>
        <v>13.329990291262137</v>
      </c>
      <c r="D54" s="4">
        <v>4.7120400000000009</v>
      </c>
      <c r="E54">
        <f t="shared" si="1"/>
        <v>3.5349163030439432E-2</v>
      </c>
    </row>
    <row r="55" spans="1:5" x14ac:dyDescent="0.25">
      <c r="A55">
        <v>276.31</v>
      </c>
      <c r="B55">
        <v>0.77610000000000001</v>
      </c>
      <c r="C55">
        <f t="shared" si="0"/>
        <v>13.336864077669905</v>
      </c>
      <c r="D55" s="4">
        <v>4.5187200000000001</v>
      </c>
      <c r="E55">
        <f t="shared" si="1"/>
        <v>3.3881428000497926E-2</v>
      </c>
    </row>
    <row r="56" spans="1:5" x14ac:dyDescent="0.25">
      <c r="A56">
        <v>280.5</v>
      </c>
      <c r="B56">
        <v>0.7762</v>
      </c>
      <c r="C56">
        <f t="shared" si="0"/>
        <v>13.338582524271846</v>
      </c>
      <c r="D56" s="4">
        <v>4.4279999999999999</v>
      </c>
      <c r="E56">
        <f t="shared" si="1"/>
        <v>3.3196930722904715E-2</v>
      </c>
    </row>
    <row r="57" spans="1:5" x14ac:dyDescent="0.25">
      <c r="A57">
        <v>285.35000000000002</v>
      </c>
      <c r="B57">
        <v>0.77710000000000001</v>
      </c>
      <c r="C57">
        <f t="shared" si="0"/>
        <v>13.354048543689322</v>
      </c>
      <c r="D57" s="4">
        <v>4.3459200000000004</v>
      </c>
      <c r="E57">
        <f t="shared" si="1"/>
        <v>3.2543838565374524E-2</v>
      </c>
    </row>
    <row r="58" spans="1:5" x14ac:dyDescent="0.25">
      <c r="A58">
        <v>290.32</v>
      </c>
      <c r="B58">
        <v>0.77700000000000002</v>
      </c>
      <c r="C58">
        <f t="shared" si="0"/>
        <v>13.35233009708738</v>
      </c>
      <c r="D58" s="4">
        <v>4.2822000000000005</v>
      </c>
      <c r="E58">
        <f t="shared" si="1"/>
        <v>3.2070806884366206E-2</v>
      </c>
    </row>
    <row r="59" spans="1:5" x14ac:dyDescent="0.25">
      <c r="A59">
        <v>295.32</v>
      </c>
      <c r="B59">
        <v>0.77739999999999998</v>
      </c>
      <c r="C59">
        <f t="shared" si="0"/>
        <v>13.359203883495146</v>
      </c>
      <c r="D59" s="4">
        <v>4.2562800000000003</v>
      </c>
      <c r="E59">
        <f t="shared" si="1"/>
        <v>3.1860281773665372E-2</v>
      </c>
    </row>
    <row r="60" spans="1:5" x14ac:dyDescent="0.25">
      <c r="A60">
        <v>301.74</v>
      </c>
      <c r="B60">
        <v>0.77780000000000005</v>
      </c>
      <c r="C60">
        <f t="shared" si="0"/>
        <v>13.366077669902914</v>
      </c>
      <c r="D60" s="4">
        <v>4.3297200000000009</v>
      </c>
      <c r="E60">
        <f t="shared" si="1"/>
        <v>3.2393347599269567E-2</v>
      </c>
    </row>
    <row r="61" spans="1:5" x14ac:dyDescent="0.25">
      <c r="A61">
        <v>306.27999999999997</v>
      </c>
      <c r="B61">
        <v>0.7762</v>
      </c>
      <c r="C61">
        <f t="shared" si="0"/>
        <v>13.338582524271846</v>
      </c>
      <c r="D61" s="4">
        <v>4.3329599999999999</v>
      </c>
      <c r="E61">
        <f t="shared" si="1"/>
        <v>3.2484411234217983E-2</v>
      </c>
    </row>
    <row r="62" spans="1:5" x14ac:dyDescent="0.25">
      <c r="A62">
        <v>311.02999999999997</v>
      </c>
      <c r="B62">
        <v>0.77700000000000002</v>
      </c>
      <c r="C62">
        <f t="shared" si="0"/>
        <v>13.35233009708738</v>
      </c>
      <c r="D62" s="4">
        <v>4.3524000000000003</v>
      </c>
      <c r="E62">
        <f t="shared" si="1"/>
        <v>3.2596557816896798E-2</v>
      </c>
    </row>
    <row r="63" spans="1:5" x14ac:dyDescent="0.25">
      <c r="A63">
        <v>315.61</v>
      </c>
      <c r="B63">
        <v>0.77690000000000003</v>
      </c>
      <c r="C63">
        <f t="shared" si="0"/>
        <v>13.350611650485439</v>
      </c>
      <c r="D63" s="4">
        <v>4.3912800000000001</v>
      </c>
      <c r="E63">
        <f t="shared" si="1"/>
        <v>3.2891976150323646E-2</v>
      </c>
    </row>
    <row r="64" spans="1:5" x14ac:dyDescent="0.25">
      <c r="A64">
        <v>320.74</v>
      </c>
      <c r="B64">
        <v>0.77869999999999995</v>
      </c>
      <c r="C64">
        <f t="shared" si="0"/>
        <v>13.38154368932039</v>
      </c>
      <c r="D64" s="4">
        <v>4.4301600000000008</v>
      </c>
      <c r="E64">
        <f t="shared" si="1"/>
        <v>3.3106494309289927E-2</v>
      </c>
    </row>
    <row r="65" spans="1:5" x14ac:dyDescent="0.25">
      <c r="A65">
        <v>325.89</v>
      </c>
      <c r="B65">
        <v>0.78039999999999998</v>
      </c>
      <c r="C65">
        <f t="shared" si="0"/>
        <v>13.4107572815534</v>
      </c>
      <c r="D65" s="4">
        <v>4.4668800000000006</v>
      </c>
      <c r="E65">
        <f t="shared" si="1"/>
        <v>3.3308186153993176E-2</v>
      </c>
    </row>
  </sheetData>
  <mergeCells count="2">
    <mergeCell ref="B6:C6"/>
    <mergeCell ref="B5:H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B6" sqref="B6:C6"/>
    </sheetView>
  </sheetViews>
  <sheetFormatPr defaultRowHeight="15" x14ac:dyDescent="0.25"/>
  <cols>
    <col min="1" max="1" width="24.140625" customWidth="1"/>
    <col min="2" max="2" width="15" customWidth="1"/>
    <col min="3" max="3" width="12.28515625" customWidth="1"/>
    <col min="4" max="4" width="17.5703125" customWidth="1"/>
    <col min="5" max="5" width="13.85546875" customWidth="1"/>
  </cols>
  <sheetData>
    <row r="1" spans="1:5" x14ac:dyDescent="0.25">
      <c r="A1" t="s">
        <v>0</v>
      </c>
      <c r="B1" t="s">
        <v>1</v>
      </c>
      <c r="E1" s="6"/>
    </row>
    <row r="2" spans="1:5" x14ac:dyDescent="0.25">
      <c r="A2" t="s">
        <v>2</v>
      </c>
      <c r="B2">
        <v>1030</v>
      </c>
    </row>
    <row r="3" spans="1:5" x14ac:dyDescent="0.25">
      <c r="A3" t="s">
        <v>3</v>
      </c>
      <c r="B3">
        <v>0.3</v>
      </c>
    </row>
    <row r="6" spans="1:5" x14ac:dyDescent="0.25">
      <c r="A6" t="s">
        <v>4</v>
      </c>
      <c r="B6" s="3" t="s">
        <v>9</v>
      </c>
      <c r="C6" s="3"/>
    </row>
    <row r="8" spans="1:5" x14ac:dyDescent="0.25">
      <c r="A8" t="s">
        <v>5</v>
      </c>
    </row>
    <row r="9" spans="1:5" x14ac:dyDescent="0.25">
      <c r="A9" t="s">
        <v>6</v>
      </c>
      <c r="B9">
        <v>13.49</v>
      </c>
    </row>
    <row r="10" spans="1:5" x14ac:dyDescent="0.25">
      <c r="A10" t="s">
        <v>7</v>
      </c>
      <c r="B10">
        <v>0.78269999999999995</v>
      </c>
    </row>
    <row r="11" spans="1:5" x14ac:dyDescent="0.25">
      <c r="A11" t="s">
        <v>8</v>
      </c>
      <c r="B11">
        <f>B9/B10</f>
        <v>17.235211447553343</v>
      </c>
    </row>
    <row r="14" spans="1:5" x14ac:dyDescent="0.25">
      <c r="A14" s="5" t="s">
        <v>10</v>
      </c>
      <c r="B14" s="5">
        <v>275</v>
      </c>
    </row>
    <row r="17" spans="1:5" x14ac:dyDescent="0.25">
      <c r="A17" t="s">
        <v>17</v>
      </c>
      <c r="B17" t="s">
        <v>11</v>
      </c>
      <c r="C17" t="s">
        <v>12</v>
      </c>
      <c r="D17" t="s">
        <v>13</v>
      </c>
      <c r="E17" t="s">
        <v>14</v>
      </c>
    </row>
    <row r="18" spans="1:5" x14ac:dyDescent="0.25">
      <c r="A18">
        <v>-30</v>
      </c>
      <c r="B18">
        <v>0.77110000000000001</v>
      </c>
      <c r="C18">
        <f>B18*$B$11</f>
        <v>13.290071547208383</v>
      </c>
      <c r="D18">
        <v>1645</v>
      </c>
      <c r="E18">
        <f>(D18/1000)/C18*100</f>
        <v>12.377660979150537</v>
      </c>
    </row>
    <row r="19" spans="1:5" x14ac:dyDescent="0.25">
      <c r="A19">
        <v>-28</v>
      </c>
      <c r="B19">
        <v>0.77090000000000003</v>
      </c>
      <c r="C19">
        <f t="shared" ref="C19:C43" si="0">B19*$B$11</f>
        <v>13.286624504918873</v>
      </c>
      <c r="D19">
        <v>1440</v>
      </c>
      <c r="E19">
        <f t="shared" ref="E19:E43" si="1">(D19/1000)/C19*100</f>
        <v>10.837967156119255</v>
      </c>
    </row>
    <row r="20" spans="1:5" x14ac:dyDescent="0.25">
      <c r="A20">
        <v>-26</v>
      </c>
      <c r="B20">
        <v>0.77159999999999995</v>
      </c>
      <c r="C20">
        <f t="shared" si="0"/>
        <v>13.298689152932159</v>
      </c>
      <c r="D20">
        <v>1264</v>
      </c>
      <c r="E20">
        <f t="shared" si="1"/>
        <v>9.5046961806856523</v>
      </c>
    </row>
    <row r="21" spans="1:5" x14ac:dyDescent="0.25">
      <c r="A21">
        <v>-24</v>
      </c>
      <c r="B21">
        <v>0.77229999999999999</v>
      </c>
      <c r="C21">
        <f t="shared" si="0"/>
        <v>13.310753800945447</v>
      </c>
      <c r="D21">
        <v>1082</v>
      </c>
      <c r="E21">
        <f t="shared" si="1"/>
        <v>8.1287657797648301</v>
      </c>
    </row>
    <row r="22" spans="1:5" x14ac:dyDescent="0.25">
      <c r="A22">
        <v>-22</v>
      </c>
      <c r="B22">
        <v>0.77229999999999999</v>
      </c>
      <c r="C22">
        <f t="shared" si="0"/>
        <v>13.310753800945447</v>
      </c>
      <c r="D22">
        <v>918.1</v>
      </c>
      <c r="E22">
        <f t="shared" si="1"/>
        <v>6.8974305567486978</v>
      </c>
    </row>
    <row r="23" spans="1:5" x14ac:dyDescent="0.25">
      <c r="A23">
        <v>-20</v>
      </c>
      <c r="B23">
        <v>0.77729999999999999</v>
      </c>
      <c r="C23">
        <f t="shared" si="0"/>
        <v>13.396929858183213</v>
      </c>
      <c r="D23">
        <v>779</v>
      </c>
      <c r="E23">
        <f t="shared" si="1"/>
        <v>5.8147650860780269</v>
      </c>
    </row>
    <row r="24" spans="1:5" x14ac:dyDescent="0.25">
      <c r="A24">
        <v>-18</v>
      </c>
      <c r="B24">
        <v>0.77680000000000005</v>
      </c>
      <c r="C24">
        <f t="shared" si="0"/>
        <v>13.388312252459437</v>
      </c>
      <c r="D24">
        <v>630.5</v>
      </c>
      <c r="E24">
        <f t="shared" si="1"/>
        <v>4.7093314535159347</v>
      </c>
    </row>
    <row r="25" spans="1:5" x14ac:dyDescent="0.25">
      <c r="A25">
        <v>-16</v>
      </c>
      <c r="B25">
        <v>0.77829999999999999</v>
      </c>
      <c r="C25">
        <f t="shared" si="0"/>
        <v>13.414165069630767</v>
      </c>
      <c r="D25">
        <v>497.9</v>
      </c>
      <c r="E25">
        <f t="shared" si="1"/>
        <v>3.7117479725013176</v>
      </c>
    </row>
    <row r="26" spans="1:5" x14ac:dyDescent="0.25">
      <c r="A26">
        <v>-14</v>
      </c>
      <c r="B26">
        <v>0.77880000000000005</v>
      </c>
      <c r="C26">
        <f t="shared" si="0"/>
        <v>13.422782675354545</v>
      </c>
      <c r="D26">
        <v>393.3</v>
      </c>
      <c r="E26">
        <f t="shared" si="1"/>
        <v>2.930092883960155</v>
      </c>
    </row>
    <row r="27" spans="1:5" x14ac:dyDescent="0.25">
      <c r="A27">
        <v>-12</v>
      </c>
      <c r="B27">
        <v>0.77880000000000005</v>
      </c>
      <c r="C27">
        <f t="shared" si="0"/>
        <v>13.422782675354545</v>
      </c>
      <c r="D27">
        <v>287</v>
      </c>
      <c r="E27">
        <f t="shared" si="1"/>
        <v>2.1381557531059352</v>
      </c>
    </row>
    <row r="28" spans="1:5" x14ac:dyDescent="0.25">
      <c r="A28">
        <v>-10</v>
      </c>
      <c r="B28">
        <v>0.77780000000000005</v>
      </c>
      <c r="C28">
        <f t="shared" si="0"/>
        <v>13.405547463906991</v>
      </c>
      <c r="D28">
        <v>197.7</v>
      </c>
      <c r="E28">
        <f t="shared" si="1"/>
        <v>1.4747625975909315</v>
      </c>
    </row>
    <row r="29" spans="1:5" x14ac:dyDescent="0.25">
      <c r="A29">
        <v>-8</v>
      </c>
      <c r="B29">
        <v>0.77729999999999999</v>
      </c>
      <c r="C29">
        <f t="shared" si="0"/>
        <v>13.396929858183213</v>
      </c>
      <c r="D29">
        <v>127.2</v>
      </c>
      <c r="E29">
        <f t="shared" si="1"/>
        <v>0.94947126951107197</v>
      </c>
    </row>
    <row r="30" spans="1:5" x14ac:dyDescent="0.25">
      <c r="A30">
        <v>-6</v>
      </c>
      <c r="B30">
        <v>0.77939999999999998</v>
      </c>
      <c r="C30">
        <f t="shared" si="0"/>
        <v>13.433123802223076</v>
      </c>
      <c r="D30">
        <v>70.709999999999994</v>
      </c>
      <c r="E30">
        <f t="shared" si="1"/>
        <v>0.5263853816957903</v>
      </c>
    </row>
    <row r="31" spans="1:5" x14ac:dyDescent="0.25">
      <c r="A31">
        <v>-4</v>
      </c>
      <c r="B31">
        <v>0.77839999999999998</v>
      </c>
      <c r="C31">
        <f t="shared" si="0"/>
        <v>13.415888590775522</v>
      </c>
      <c r="D31">
        <v>32.65</v>
      </c>
      <c r="E31">
        <f t="shared" si="1"/>
        <v>0.24336815097323808</v>
      </c>
    </row>
    <row r="32" spans="1:5" x14ac:dyDescent="0.25">
      <c r="A32">
        <v>-2</v>
      </c>
      <c r="B32">
        <v>0.77810000000000001</v>
      </c>
      <c r="C32">
        <f t="shared" si="0"/>
        <v>13.410718027341257</v>
      </c>
      <c r="D32">
        <v>9.8680000000000003</v>
      </c>
      <c r="E32">
        <f t="shared" si="1"/>
        <v>7.358293552874276E-2</v>
      </c>
    </row>
    <row r="33" spans="1:5" x14ac:dyDescent="0.25">
      <c r="A33">
        <v>0</v>
      </c>
      <c r="B33">
        <v>0.77810000000000001</v>
      </c>
      <c r="C33">
        <f t="shared" si="0"/>
        <v>13.410718027341257</v>
      </c>
      <c r="D33">
        <v>5.0469999999999997</v>
      </c>
      <c r="E33">
        <f t="shared" si="1"/>
        <v>3.763407738280955E-2</v>
      </c>
    </row>
    <row r="34" spans="1:5" x14ac:dyDescent="0.25">
      <c r="A34">
        <v>2</v>
      </c>
      <c r="B34">
        <v>0.77810000000000001</v>
      </c>
      <c r="C34">
        <f t="shared" si="0"/>
        <v>13.410718027341257</v>
      </c>
      <c r="D34">
        <v>16.87</v>
      </c>
      <c r="E34">
        <f t="shared" si="1"/>
        <v>0.1257949049827615</v>
      </c>
    </row>
    <row r="35" spans="1:5" x14ac:dyDescent="0.25">
      <c r="A35">
        <v>4</v>
      </c>
      <c r="B35">
        <v>0.77849999999999997</v>
      </c>
      <c r="C35">
        <f t="shared" si="0"/>
        <v>13.417612111920278</v>
      </c>
      <c r="D35">
        <v>49.11</v>
      </c>
      <c r="E35">
        <f t="shared" si="1"/>
        <v>0.36601147499539372</v>
      </c>
    </row>
    <row r="36" spans="1:5" x14ac:dyDescent="0.25">
      <c r="A36">
        <v>6</v>
      </c>
      <c r="B36">
        <v>0.77800000000000002</v>
      </c>
      <c r="C36">
        <f t="shared" si="0"/>
        <v>13.408994506196501</v>
      </c>
      <c r="D36">
        <v>95.71</v>
      </c>
      <c r="E36">
        <f t="shared" si="1"/>
        <v>0.7137746231141413</v>
      </c>
    </row>
    <row r="37" spans="1:5" x14ac:dyDescent="0.25">
      <c r="A37">
        <v>8</v>
      </c>
      <c r="B37">
        <v>0.7782</v>
      </c>
      <c r="C37">
        <f t="shared" si="0"/>
        <v>13.412441548486012</v>
      </c>
      <c r="D37">
        <v>159.6</v>
      </c>
      <c r="E37">
        <f t="shared" si="1"/>
        <v>1.1899399480925645</v>
      </c>
    </row>
    <row r="38" spans="1:5" x14ac:dyDescent="0.25">
      <c r="A38">
        <v>10</v>
      </c>
      <c r="B38">
        <v>0.77800000000000002</v>
      </c>
      <c r="C38">
        <f t="shared" si="0"/>
        <v>13.408994506196501</v>
      </c>
      <c r="D38">
        <v>246.8</v>
      </c>
      <c r="E38">
        <f t="shared" si="1"/>
        <v>1.8405556053136567</v>
      </c>
    </row>
    <row r="39" spans="1:5" x14ac:dyDescent="0.25">
      <c r="A39">
        <v>12</v>
      </c>
      <c r="B39">
        <v>0.77829999999999999</v>
      </c>
      <c r="C39">
        <f t="shared" si="0"/>
        <v>13.414165069630767</v>
      </c>
      <c r="D39">
        <v>342.2</v>
      </c>
      <c r="E39">
        <f t="shared" si="1"/>
        <v>2.5510346579432639</v>
      </c>
    </row>
    <row r="40" spans="1:5" x14ac:dyDescent="0.25">
      <c r="A40">
        <v>14</v>
      </c>
      <c r="B40">
        <v>0.7782</v>
      </c>
      <c r="C40">
        <f t="shared" si="0"/>
        <v>13.412441548486012</v>
      </c>
      <c r="D40">
        <v>460</v>
      </c>
      <c r="E40">
        <f t="shared" si="1"/>
        <v>3.429651479464785</v>
      </c>
    </row>
    <row r="41" spans="1:5" x14ac:dyDescent="0.25">
      <c r="A41">
        <v>16</v>
      </c>
      <c r="B41">
        <v>0.7782</v>
      </c>
      <c r="C41">
        <f t="shared" si="0"/>
        <v>13.412441548486012</v>
      </c>
      <c r="D41">
        <v>596.29999999999995</v>
      </c>
      <c r="E41">
        <f t="shared" si="1"/>
        <v>4.4458721243583712</v>
      </c>
    </row>
    <row r="42" spans="1:5" x14ac:dyDescent="0.25">
      <c r="A42">
        <v>18</v>
      </c>
      <c r="B42">
        <v>0.7782</v>
      </c>
      <c r="C42">
        <f t="shared" si="0"/>
        <v>13.412441548486012</v>
      </c>
      <c r="D42">
        <v>737.7</v>
      </c>
      <c r="E42">
        <f t="shared" si="1"/>
        <v>5.5001171660895043</v>
      </c>
    </row>
    <row r="43" spans="1:5" x14ac:dyDescent="0.25">
      <c r="A43">
        <v>20</v>
      </c>
      <c r="B43">
        <v>0.77839999999999998</v>
      </c>
      <c r="C43">
        <f t="shared" si="0"/>
        <v>13.415888590775522</v>
      </c>
      <c r="D43">
        <v>903.4</v>
      </c>
      <c r="E43">
        <f t="shared" si="1"/>
        <v>6.7338066642947423</v>
      </c>
    </row>
  </sheetData>
  <mergeCells count="1">
    <mergeCell ref="B6:C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B6" sqref="B6:C6"/>
    </sheetView>
  </sheetViews>
  <sheetFormatPr defaultRowHeight="15" x14ac:dyDescent="0.25"/>
  <cols>
    <col min="1" max="1" width="22.85546875" customWidth="1"/>
    <col min="2" max="2" width="15.28515625" customWidth="1"/>
    <col min="3" max="3" width="12.140625" customWidth="1"/>
    <col min="4" max="4" width="17" customWidth="1"/>
  </cols>
  <sheetData>
    <row r="1" spans="1:3" x14ac:dyDescent="0.25">
      <c r="A1" t="s">
        <v>0</v>
      </c>
      <c r="B1" t="s">
        <v>1</v>
      </c>
    </row>
    <row r="2" spans="1:3" x14ac:dyDescent="0.25">
      <c r="A2" t="s">
        <v>2</v>
      </c>
      <c r="B2">
        <v>1030</v>
      </c>
    </row>
    <row r="3" spans="1:3" x14ac:dyDescent="0.25">
      <c r="A3" t="s">
        <v>3</v>
      </c>
      <c r="B3">
        <v>0.3</v>
      </c>
    </row>
    <row r="6" spans="1:3" x14ac:dyDescent="0.25">
      <c r="A6" t="s">
        <v>4</v>
      </c>
      <c r="B6" s="3" t="s">
        <v>9</v>
      </c>
      <c r="C6" s="3"/>
    </row>
    <row r="8" spans="1:3" x14ac:dyDescent="0.25">
      <c r="A8" t="s">
        <v>5</v>
      </c>
    </row>
    <row r="9" spans="1:3" x14ac:dyDescent="0.25">
      <c r="A9" t="s">
        <v>6</v>
      </c>
      <c r="B9">
        <v>14.16</v>
      </c>
    </row>
    <row r="10" spans="1:3" x14ac:dyDescent="0.25">
      <c r="A10" t="s">
        <v>7</v>
      </c>
      <c r="B10">
        <v>0.82399999999999995</v>
      </c>
    </row>
    <row r="11" spans="1:3" x14ac:dyDescent="0.25">
      <c r="A11" t="s">
        <v>8</v>
      </c>
      <c r="B11">
        <f>B9/B10</f>
        <v>17.184466019417478</v>
      </c>
    </row>
    <row r="14" spans="1:3" x14ac:dyDescent="0.25">
      <c r="A14" s="5" t="s">
        <v>10</v>
      </c>
      <c r="B14" s="5">
        <v>300</v>
      </c>
    </row>
    <row r="17" spans="1:5" x14ac:dyDescent="0.25">
      <c r="A17" t="s">
        <v>17</v>
      </c>
      <c r="B17" t="s">
        <v>11</v>
      </c>
      <c r="C17" t="s">
        <v>12</v>
      </c>
      <c r="D17" t="s">
        <v>13</v>
      </c>
      <c r="E17" t="s">
        <v>14</v>
      </c>
    </row>
    <row r="18" spans="1:5" x14ac:dyDescent="0.25">
      <c r="A18">
        <v>-30</v>
      </c>
      <c r="B18">
        <v>0.77170000000000005</v>
      </c>
      <c r="C18">
        <f>B18*$B$11</f>
        <v>13.261252427184468</v>
      </c>
      <c r="D18">
        <v>1613</v>
      </c>
      <c r="E18">
        <f>(D18/1000)/C18*100</f>
        <v>12.163255385241621</v>
      </c>
    </row>
    <row r="19" spans="1:5" x14ac:dyDescent="0.25">
      <c r="A19">
        <v>-28</v>
      </c>
      <c r="B19">
        <v>0.77129999999999999</v>
      </c>
      <c r="C19">
        <f t="shared" ref="C19:C43" si="0">B19*$B$11</f>
        <v>13.2543786407767</v>
      </c>
      <c r="D19">
        <v>1436</v>
      </c>
      <c r="E19">
        <f t="shared" ref="E19:E43" si="1">(D19/1000)/C19*100</f>
        <v>10.834155556581045</v>
      </c>
    </row>
    <row r="20" spans="1:5" x14ac:dyDescent="0.25">
      <c r="A20">
        <v>-26</v>
      </c>
      <c r="B20">
        <v>0.77100000000000002</v>
      </c>
      <c r="C20">
        <f t="shared" si="0"/>
        <v>13.249223300970876</v>
      </c>
      <c r="D20">
        <v>1246</v>
      </c>
      <c r="E20">
        <f t="shared" si="1"/>
        <v>9.4043248550931722</v>
      </c>
    </row>
    <row r="21" spans="1:5" x14ac:dyDescent="0.25">
      <c r="A21">
        <v>-24</v>
      </c>
      <c r="B21">
        <v>0.77049999999999996</v>
      </c>
      <c r="C21">
        <f t="shared" si="0"/>
        <v>13.240631067961166</v>
      </c>
      <c r="D21">
        <v>1086</v>
      </c>
      <c r="E21">
        <f t="shared" si="1"/>
        <v>8.2020259791682708</v>
      </c>
    </row>
    <row r="22" spans="1:5" x14ac:dyDescent="0.25">
      <c r="A22">
        <v>-22</v>
      </c>
      <c r="B22">
        <v>0.77010000000000001</v>
      </c>
      <c r="C22">
        <f t="shared" si="0"/>
        <v>13.2337572815534</v>
      </c>
      <c r="D22">
        <v>903.6</v>
      </c>
      <c r="E22">
        <f t="shared" si="1"/>
        <v>6.8279928426640604</v>
      </c>
    </row>
    <row r="23" spans="1:5" x14ac:dyDescent="0.25">
      <c r="A23">
        <v>-20</v>
      </c>
      <c r="B23">
        <v>0.77029999999999998</v>
      </c>
      <c r="C23">
        <f t="shared" si="0"/>
        <v>13.237194174757283</v>
      </c>
      <c r="D23">
        <v>760.2</v>
      </c>
      <c r="E23">
        <f t="shared" si="1"/>
        <v>5.7429088820776411</v>
      </c>
    </row>
    <row r="24" spans="1:5" x14ac:dyDescent="0.25">
      <c r="A24">
        <v>-18</v>
      </c>
      <c r="B24">
        <v>0.77</v>
      </c>
      <c r="C24">
        <f t="shared" si="0"/>
        <v>13.232038834951458</v>
      </c>
      <c r="D24">
        <v>615.6</v>
      </c>
      <c r="E24">
        <f t="shared" si="1"/>
        <v>4.6523442659035874</v>
      </c>
    </row>
    <row r="25" spans="1:5" x14ac:dyDescent="0.25">
      <c r="A25">
        <v>-16</v>
      </c>
      <c r="B25">
        <v>0.76970000000000005</v>
      </c>
      <c r="C25">
        <f t="shared" si="0"/>
        <v>13.226883495145634</v>
      </c>
      <c r="D25">
        <v>492.5</v>
      </c>
      <c r="E25">
        <f t="shared" si="1"/>
        <v>3.7234772664380933</v>
      </c>
    </row>
    <row r="26" spans="1:5" x14ac:dyDescent="0.25">
      <c r="A26">
        <v>-14</v>
      </c>
      <c r="B26">
        <v>0.76990000000000003</v>
      </c>
      <c r="C26">
        <f t="shared" si="0"/>
        <v>13.230320388349517</v>
      </c>
      <c r="D26">
        <v>372.5</v>
      </c>
      <c r="E26">
        <f t="shared" si="1"/>
        <v>2.8155024902346253</v>
      </c>
    </row>
    <row r="27" spans="1:5" x14ac:dyDescent="0.25">
      <c r="A27">
        <v>-12</v>
      </c>
      <c r="B27">
        <v>0.7702</v>
      </c>
      <c r="C27">
        <f t="shared" si="0"/>
        <v>13.235475728155341</v>
      </c>
      <c r="D27">
        <v>268.10000000000002</v>
      </c>
      <c r="E27">
        <f t="shared" si="1"/>
        <v>2.0256166495752073</v>
      </c>
    </row>
    <row r="28" spans="1:5" x14ac:dyDescent="0.25">
      <c r="A28">
        <v>-10</v>
      </c>
      <c r="B28">
        <v>0.77029999999999998</v>
      </c>
      <c r="C28">
        <f t="shared" si="0"/>
        <v>13.237194174757283</v>
      </c>
      <c r="D28">
        <v>192.5</v>
      </c>
      <c r="E28">
        <f t="shared" si="1"/>
        <v>1.4542356745592553</v>
      </c>
    </row>
    <row r="29" spans="1:5" x14ac:dyDescent="0.25">
      <c r="A29">
        <v>-8</v>
      </c>
      <c r="B29">
        <v>0.7702</v>
      </c>
      <c r="C29">
        <f t="shared" si="0"/>
        <v>13.235475728155341</v>
      </c>
      <c r="D29">
        <v>120.7</v>
      </c>
      <c r="E29">
        <f t="shared" si="1"/>
        <v>0.91194304216235555</v>
      </c>
    </row>
    <row r="30" spans="1:5" x14ac:dyDescent="0.25">
      <c r="A30">
        <v>-6</v>
      </c>
      <c r="B30">
        <v>0.77070000000000005</v>
      </c>
      <c r="C30">
        <f t="shared" si="0"/>
        <v>13.244067961165051</v>
      </c>
      <c r="D30">
        <v>66.23</v>
      </c>
      <c r="E30">
        <f t="shared" si="1"/>
        <v>0.50007293978106326</v>
      </c>
    </row>
    <row r="31" spans="1:5" x14ac:dyDescent="0.25">
      <c r="A31">
        <v>-4</v>
      </c>
      <c r="B31">
        <v>0.76990000000000003</v>
      </c>
      <c r="C31">
        <f t="shared" si="0"/>
        <v>13.230320388349517</v>
      </c>
      <c r="D31">
        <v>29.11</v>
      </c>
      <c r="E31">
        <f t="shared" si="1"/>
        <v>0.22002490601538238</v>
      </c>
    </row>
    <row r="32" spans="1:5" x14ac:dyDescent="0.25">
      <c r="A32">
        <v>-2</v>
      </c>
      <c r="B32">
        <v>0.77039999999999997</v>
      </c>
      <c r="C32">
        <f t="shared" si="0"/>
        <v>13.238912621359225</v>
      </c>
      <c r="D32">
        <v>9.3510000000000009</v>
      </c>
      <c r="E32">
        <f t="shared" si="1"/>
        <v>7.0632689159934536E-2</v>
      </c>
    </row>
    <row r="33" spans="1:5" x14ac:dyDescent="0.25">
      <c r="A33">
        <v>0</v>
      </c>
      <c r="B33">
        <v>0.77</v>
      </c>
      <c r="C33">
        <f t="shared" si="0"/>
        <v>13.232038834951458</v>
      </c>
      <c r="D33">
        <v>4.4530000000000003</v>
      </c>
      <c r="E33">
        <f t="shared" si="1"/>
        <v>3.3653166042996549E-2</v>
      </c>
    </row>
    <row r="34" spans="1:5" x14ac:dyDescent="0.25">
      <c r="A34">
        <v>2</v>
      </c>
      <c r="B34">
        <v>0.77080000000000004</v>
      </c>
      <c r="C34">
        <f t="shared" si="0"/>
        <v>13.245786407766992</v>
      </c>
      <c r="D34">
        <v>17.46</v>
      </c>
      <c r="E34">
        <f t="shared" si="1"/>
        <v>0.1318155031532284</v>
      </c>
    </row>
    <row r="35" spans="1:5" x14ac:dyDescent="0.25">
      <c r="A35">
        <v>4</v>
      </c>
      <c r="B35">
        <v>0.77059999999999995</v>
      </c>
      <c r="C35">
        <f t="shared" si="0"/>
        <v>13.242349514563108</v>
      </c>
      <c r="D35">
        <v>45.13</v>
      </c>
      <c r="E35">
        <f t="shared" si="1"/>
        <v>0.34080055016195465</v>
      </c>
    </row>
    <row r="36" spans="1:5" x14ac:dyDescent="0.25">
      <c r="A36">
        <v>6</v>
      </c>
      <c r="B36">
        <v>0.77</v>
      </c>
      <c r="C36">
        <f t="shared" si="0"/>
        <v>13.232038834951458</v>
      </c>
      <c r="D36">
        <v>91.98</v>
      </c>
      <c r="E36">
        <f t="shared" si="1"/>
        <v>0.69513097072419106</v>
      </c>
    </row>
    <row r="37" spans="1:5" x14ac:dyDescent="0.25">
      <c r="A37">
        <v>8</v>
      </c>
      <c r="B37">
        <v>0.77090000000000003</v>
      </c>
      <c r="C37">
        <f t="shared" si="0"/>
        <v>13.247504854368934</v>
      </c>
      <c r="D37">
        <v>155.80000000000001</v>
      </c>
      <c r="E37">
        <f t="shared" si="1"/>
        <v>1.1760705258290074</v>
      </c>
    </row>
    <row r="38" spans="1:5" x14ac:dyDescent="0.25">
      <c r="A38">
        <v>10</v>
      </c>
      <c r="B38">
        <v>0.77</v>
      </c>
      <c r="C38">
        <f t="shared" si="0"/>
        <v>13.232038834951458</v>
      </c>
      <c r="D38">
        <v>239.8</v>
      </c>
      <c r="E38">
        <f t="shared" si="1"/>
        <v>1.8122679580306698</v>
      </c>
    </row>
    <row r="39" spans="1:5" x14ac:dyDescent="0.25">
      <c r="A39">
        <v>12</v>
      </c>
      <c r="B39">
        <v>0.77</v>
      </c>
      <c r="C39">
        <f t="shared" si="0"/>
        <v>13.232038834951458</v>
      </c>
      <c r="D39">
        <v>336.3</v>
      </c>
      <c r="E39">
        <f t="shared" si="1"/>
        <v>2.5415584415584411</v>
      </c>
    </row>
    <row r="40" spans="1:5" x14ac:dyDescent="0.25">
      <c r="A40">
        <v>14</v>
      </c>
      <c r="B40">
        <v>0.76970000000000005</v>
      </c>
      <c r="C40">
        <f t="shared" si="0"/>
        <v>13.226883495145634</v>
      </c>
      <c r="D40">
        <v>445.7</v>
      </c>
      <c r="E40">
        <f t="shared" si="1"/>
        <v>3.3696524216273263</v>
      </c>
    </row>
    <row r="41" spans="1:5" x14ac:dyDescent="0.25">
      <c r="A41">
        <v>16</v>
      </c>
      <c r="B41">
        <v>0.76929999999999998</v>
      </c>
      <c r="C41">
        <f t="shared" si="0"/>
        <v>13.220009708737866</v>
      </c>
      <c r="D41">
        <v>586.70000000000005</v>
      </c>
      <c r="E41">
        <f t="shared" si="1"/>
        <v>4.4379695092978348</v>
      </c>
    </row>
    <row r="42" spans="1:5" x14ac:dyDescent="0.25">
      <c r="A42">
        <v>18</v>
      </c>
      <c r="B42">
        <v>0.76970000000000005</v>
      </c>
      <c r="C42">
        <f t="shared" si="0"/>
        <v>13.226883495145634</v>
      </c>
      <c r="D42">
        <v>734.4</v>
      </c>
      <c r="E42">
        <f t="shared" si="1"/>
        <v>5.5523283339535743</v>
      </c>
    </row>
    <row r="43" spans="1:5" x14ac:dyDescent="0.25">
      <c r="A43">
        <v>20</v>
      </c>
      <c r="B43">
        <v>0.76939999999999997</v>
      </c>
      <c r="C43">
        <f t="shared" si="0"/>
        <v>13.221728155339807</v>
      </c>
      <c r="D43">
        <v>892.1</v>
      </c>
      <c r="E43">
        <f t="shared" si="1"/>
        <v>6.7472269095149349</v>
      </c>
    </row>
  </sheetData>
  <mergeCells count="1">
    <mergeCell ref="B6:C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K8" sqref="K8"/>
    </sheetView>
  </sheetViews>
  <sheetFormatPr defaultRowHeight="15" x14ac:dyDescent="0.25"/>
  <cols>
    <col min="1" max="1" width="23.28515625" customWidth="1"/>
    <col min="2" max="2" width="15.140625" customWidth="1"/>
    <col min="3" max="3" width="11.85546875" customWidth="1"/>
    <col min="4" max="4" width="16.7109375" customWidth="1"/>
    <col min="5" max="5" width="10.42578125" customWidth="1"/>
  </cols>
  <sheetData>
    <row r="1" spans="1:5" x14ac:dyDescent="0.25">
      <c r="A1" t="s">
        <v>0</v>
      </c>
      <c r="B1" t="s">
        <v>1</v>
      </c>
      <c r="E1" s="6"/>
    </row>
    <row r="2" spans="1:5" x14ac:dyDescent="0.25">
      <c r="A2" t="s">
        <v>2</v>
      </c>
      <c r="B2">
        <v>1030</v>
      </c>
    </row>
    <row r="3" spans="1:5" x14ac:dyDescent="0.25">
      <c r="A3" t="s">
        <v>3</v>
      </c>
      <c r="B3">
        <v>0.3</v>
      </c>
    </row>
    <row r="6" spans="1:5" x14ac:dyDescent="0.25">
      <c r="A6" t="s">
        <v>4</v>
      </c>
      <c r="B6" s="3" t="s">
        <v>9</v>
      </c>
      <c r="C6" s="3"/>
    </row>
    <row r="8" spans="1:5" x14ac:dyDescent="0.25">
      <c r="A8" t="s">
        <v>5</v>
      </c>
    </row>
    <row r="9" spans="1:5" x14ac:dyDescent="0.25">
      <c r="A9" t="s">
        <v>6</v>
      </c>
      <c r="B9">
        <v>13.49</v>
      </c>
    </row>
    <row r="10" spans="1:5" x14ac:dyDescent="0.25">
      <c r="A10" t="s">
        <v>7</v>
      </c>
      <c r="B10">
        <v>0.78269999999999995</v>
      </c>
    </row>
    <row r="11" spans="1:5" x14ac:dyDescent="0.25">
      <c r="A11" t="s">
        <v>8</v>
      </c>
      <c r="B11">
        <f>B9/B10</f>
        <v>17.235211447553343</v>
      </c>
    </row>
    <row r="14" spans="1:5" x14ac:dyDescent="0.25">
      <c r="A14" s="5" t="s">
        <v>10</v>
      </c>
      <c r="B14" s="5">
        <v>325</v>
      </c>
    </row>
    <row r="17" spans="1:5" x14ac:dyDescent="0.25">
      <c r="A17" t="s">
        <v>17</v>
      </c>
      <c r="B17" t="s">
        <v>11</v>
      </c>
      <c r="C17" t="s">
        <v>12</v>
      </c>
      <c r="D17" t="s">
        <v>13</v>
      </c>
      <c r="E17" t="s">
        <v>14</v>
      </c>
    </row>
    <row r="18" spans="1:5" x14ac:dyDescent="0.25">
      <c r="A18">
        <v>-30</v>
      </c>
      <c r="B18">
        <v>0.77969999999999995</v>
      </c>
      <c r="C18">
        <f>B18*$B$11</f>
        <v>13.438294365657342</v>
      </c>
      <c r="D18">
        <v>1629</v>
      </c>
      <c r="E18">
        <f>(D18/1000)/C18*100</f>
        <v>12.122074094187447</v>
      </c>
    </row>
    <row r="19" spans="1:5" x14ac:dyDescent="0.25">
      <c r="A19">
        <v>-28</v>
      </c>
      <c r="B19">
        <v>0.77800000000000002</v>
      </c>
      <c r="C19">
        <f t="shared" ref="C19:C43" si="0">B19*$B$11</f>
        <v>13.408994506196501</v>
      </c>
      <c r="D19">
        <v>1427</v>
      </c>
      <c r="E19">
        <f t="shared" ref="E19:E43" si="1">(D19/1000)/C19*100</f>
        <v>10.642110408357327</v>
      </c>
    </row>
    <row r="20" spans="1:5" x14ac:dyDescent="0.25">
      <c r="A20">
        <v>-26</v>
      </c>
      <c r="B20">
        <v>0.77849999999999997</v>
      </c>
      <c r="C20">
        <f t="shared" si="0"/>
        <v>13.417612111920278</v>
      </c>
      <c r="D20">
        <v>1242</v>
      </c>
      <c r="E20">
        <f t="shared" si="1"/>
        <v>9.256490571050275</v>
      </c>
    </row>
    <row r="21" spans="1:5" x14ac:dyDescent="0.25">
      <c r="A21">
        <v>-24</v>
      </c>
      <c r="B21">
        <v>0.77690000000000003</v>
      </c>
      <c r="C21">
        <f t="shared" si="0"/>
        <v>13.390035773604193</v>
      </c>
      <c r="D21">
        <v>1086</v>
      </c>
      <c r="E21">
        <f t="shared" si="1"/>
        <v>8.1105085778847155</v>
      </c>
    </row>
    <row r="22" spans="1:5" x14ac:dyDescent="0.25">
      <c r="A22">
        <v>-22</v>
      </c>
      <c r="B22">
        <v>0.77669999999999995</v>
      </c>
      <c r="C22">
        <f t="shared" si="0"/>
        <v>13.386588731314681</v>
      </c>
      <c r="D22">
        <v>900</v>
      </c>
      <c r="E22">
        <f t="shared" si="1"/>
        <v>6.7231467109665362</v>
      </c>
    </row>
    <row r="23" spans="1:5" x14ac:dyDescent="0.25">
      <c r="A23">
        <v>-20</v>
      </c>
      <c r="B23">
        <v>0.7742</v>
      </c>
      <c r="C23">
        <f t="shared" si="0"/>
        <v>13.343500702695799</v>
      </c>
      <c r="D23">
        <v>754.6</v>
      </c>
      <c r="E23">
        <f t="shared" si="1"/>
        <v>5.6551876213979408</v>
      </c>
    </row>
    <row r="24" spans="1:5" x14ac:dyDescent="0.25">
      <c r="A24">
        <v>-18</v>
      </c>
      <c r="B24">
        <v>0.77480000000000004</v>
      </c>
      <c r="C24">
        <f t="shared" si="0"/>
        <v>13.353841829564331</v>
      </c>
      <c r="D24">
        <v>605.79999999999995</v>
      </c>
      <c r="E24">
        <f t="shared" si="1"/>
        <v>4.5365222063571817</v>
      </c>
    </row>
    <row r="25" spans="1:5" x14ac:dyDescent="0.25">
      <c r="A25">
        <v>-16</v>
      </c>
      <c r="B25">
        <v>0.7772</v>
      </c>
      <c r="C25">
        <f t="shared" si="0"/>
        <v>13.395206337038459</v>
      </c>
      <c r="D25">
        <v>492.5</v>
      </c>
      <c r="E25">
        <f t="shared" si="1"/>
        <v>3.6766884182904391</v>
      </c>
    </row>
    <row r="26" spans="1:5" x14ac:dyDescent="0.25">
      <c r="A26">
        <v>-14</v>
      </c>
      <c r="B26">
        <v>0.77959999999999996</v>
      </c>
      <c r="C26">
        <f t="shared" si="0"/>
        <v>13.436570844512586</v>
      </c>
      <c r="D26">
        <v>371</v>
      </c>
      <c r="E26">
        <f t="shared" si="1"/>
        <v>2.7611211542974461</v>
      </c>
    </row>
    <row r="27" spans="1:5" x14ac:dyDescent="0.25">
      <c r="A27">
        <v>-12</v>
      </c>
      <c r="B27">
        <v>0.78080000000000005</v>
      </c>
      <c r="C27">
        <f t="shared" si="0"/>
        <v>13.457253098249652</v>
      </c>
      <c r="D27">
        <v>269.8</v>
      </c>
      <c r="E27">
        <f t="shared" si="1"/>
        <v>2.0048668032786878</v>
      </c>
    </row>
    <row r="28" spans="1:5" x14ac:dyDescent="0.25">
      <c r="A28">
        <v>-10</v>
      </c>
      <c r="B28">
        <v>0.78039999999999998</v>
      </c>
      <c r="C28">
        <f t="shared" si="0"/>
        <v>13.45035901367063</v>
      </c>
      <c r="D28">
        <v>182.8</v>
      </c>
      <c r="E28">
        <f t="shared" si="1"/>
        <v>1.3590715297205553</v>
      </c>
    </row>
    <row r="29" spans="1:5" x14ac:dyDescent="0.25">
      <c r="A29">
        <v>-8</v>
      </c>
      <c r="B29">
        <v>0.7802</v>
      </c>
      <c r="C29">
        <f t="shared" si="0"/>
        <v>13.446911971381118</v>
      </c>
      <c r="D29">
        <v>112.2</v>
      </c>
      <c r="E29">
        <f t="shared" si="1"/>
        <v>0.83439231430081306</v>
      </c>
    </row>
    <row r="30" spans="1:5" x14ac:dyDescent="0.25">
      <c r="A30">
        <v>-6</v>
      </c>
      <c r="B30">
        <v>0.78259999999999996</v>
      </c>
      <c r="C30">
        <f t="shared" si="0"/>
        <v>13.488276478855246</v>
      </c>
      <c r="D30">
        <v>62</v>
      </c>
      <c r="E30">
        <f t="shared" si="1"/>
        <v>0.45965843076536611</v>
      </c>
    </row>
    <row r="31" spans="1:5" x14ac:dyDescent="0.25">
      <c r="A31">
        <v>-4</v>
      </c>
      <c r="B31">
        <v>0.78400000000000003</v>
      </c>
      <c r="C31">
        <f t="shared" si="0"/>
        <v>13.512405774881822</v>
      </c>
      <c r="D31">
        <v>25.63</v>
      </c>
      <c r="E31">
        <f t="shared" si="1"/>
        <v>0.1896775483729444</v>
      </c>
    </row>
    <row r="32" spans="1:5" x14ac:dyDescent="0.25">
      <c r="A32">
        <v>-2</v>
      </c>
      <c r="B32">
        <v>0.78500000000000003</v>
      </c>
      <c r="C32">
        <f t="shared" si="0"/>
        <v>13.529640986329374</v>
      </c>
      <c r="D32">
        <v>7.4290000000000003</v>
      </c>
      <c r="E32">
        <f t="shared" si="1"/>
        <v>5.4909069704853319E-2</v>
      </c>
    </row>
    <row r="33" spans="1:5" x14ac:dyDescent="0.25">
      <c r="A33">
        <v>0</v>
      </c>
      <c r="B33">
        <v>0.78480000000000005</v>
      </c>
      <c r="C33">
        <f t="shared" si="0"/>
        <v>13.526193944039864</v>
      </c>
      <c r="D33">
        <v>5.1589999999999998</v>
      </c>
      <c r="E33">
        <f t="shared" si="1"/>
        <v>3.8140810499565872E-2</v>
      </c>
    </row>
    <row r="34" spans="1:5" x14ac:dyDescent="0.25">
      <c r="A34">
        <v>2</v>
      </c>
      <c r="B34">
        <v>0.78469999999999995</v>
      </c>
      <c r="C34">
        <f t="shared" si="0"/>
        <v>13.524470422895108</v>
      </c>
      <c r="D34">
        <v>21.15</v>
      </c>
      <c r="E34">
        <f t="shared" si="1"/>
        <v>0.15638320273299497</v>
      </c>
    </row>
    <row r="35" spans="1:5" x14ac:dyDescent="0.25">
      <c r="A35">
        <v>4</v>
      </c>
      <c r="B35">
        <v>0.78569999999999995</v>
      </c>
      <c r="C35">
        <f t="shared" si="0"/>
        <v>13.541705634342661</v>
      </c>
      <c r="D35">
        <v>53.81</v>
      </c>
      <c r="E35">
        <f t="shared" si="1"/>
        <v>0.39736501038343564</v>
      </c>
    </row>
    <row r="36" spans="1:5" x14ac:dyDescent="0.25">
      <c r="A36">
        <v>6</v>
      </c>
      <c r="B36">
        <v>0.78669999999999995</v>
      </c>
      <c r="C36">
        <f t="shared" si="0"/>
        <v>13.558940845790215</v>
      </c>
      <c r="D36">
        <v>102.2</v>
      </c>
      <c r="E36">
        <f t="shared" si="1"/>
        <v>0.75374618978244967</v>
      </c>
    </row>
    <row r="37" spans="1:5" x14ac:dyDescent="0.25">
      <c r="A37">
        <v>8</v>
      </c>
      <c r="B37">
        <v>0.78849999999999998</v>
      </c>
      <c r="C37">
        <f t="shared" si="0"/>
        <v>13.589964226395811</v>
      </c>
      <c r="D37">
        <v>173</v>
      </c>
      <c r="E37">
        <f t="shared" si="1"/>
        <v>1.272998200127575</v>
      </c>
    </row>
    <row r="38" spans="1:5" x14ac:dyDescent="0.25">
      <c r="A38">
        <v>10</v>
      </c>
      <c r="B38">
        <v>0.7883</v>
      </c>
      <c r="C38">
        <f t="shared" si="0"/>
        <v>13.586517184106301</v>
      </c>
      <c r="D38">
        <v>261.60000000000002</v>
      </c>
      <c r="E38">
        <f t="shared" si="1"/>
        <v>1.9254382595270507</v>
      </c>
    </row>
    <row r="39" spans="1:5" x14ac:dyDescent="0.25">
      <c r="A39">
        <v>12</v>
      </c>
      <c r="B39">
        <v>0.78790000000000004</v>
      </c>
      <c r="C39">
        <f t="shared" si="0"/>
        <v>13.57962309952728</v>
      </c>
      <c r="D39">
        <v>360.5</v>
      </c>
      <c r="E39">
        <f t="shared" si="1"/>
        <v>2.654712854383634</v>
      </c>
    </row>
    <row r="40" spans="1:5" x14ac:dyDescent="0.25">
      <c r="A40">
        <v>14</v>
      </c>
      <c r="B40">
        <v>0.78869999999999996</v>
      </c>
      <c r="C40">
        <f t="shared" si="0"/>
        <v>13.593411268685321</v>
      </c>
      <c r="D40">
        <v>483.9</v>
      </c>
      <c r="E40">
        <f t="shared" si="1"/>
        <v>3.5598128419372106</v>
      </c>
    </row>
    <row r="41" spans="1:5" x14ac:dyDescent="0.25">
      <c r="A41">
        <v>16</v>
      </c>
      <c r="B41">
        <v>0.78849999999999998</v>
      </c>
      <c r="C41">
        <f t="shared" si="0"/>
        <v>13.589964226395811</v>
      </c>
      <c r="D41">
        <v>626.79999999999995</v>
      </c>
      <c r="E41">
        <f t="shared" si="1"/>
        <v>4.6122270048552831</v>
      </c>
    </row>
    <row r="42" spans="1:5" x14ac:dyDescent="0.25">
      <c r="A42">
        <v>18</v>
      </c>
      <c r="B42">
        <v>0.78839999999999999</v>
      </c>
      <c r="C42">
        <f t="shared" si="0"/>
        <v>13.588240705251057</v>
      </c>
      <c r="D42">
        <v>777</v>
      </c>
      <c r="E42">
        <f t="shared" si="1"/>
        <v>5.7181795410772729</v>
      </c>
    </row>
    <row r="43" spans="1:5" x14ac:dyDescent="0.25">
      <c r="A43">
        <v>20</v>
      </c>
      <c r="B43">
        <v>0.78739999999999999</v>
      </c>
      <c r="C43">
        <f t="shared" si="0"/>
        <v>13.571005493803503</v>
      </c>
      <c r="D43">
        <v>942.5</v>
      </c>
      <c r="E43">
        <f t="shared" si="1"/>
        <v>6.9449533450586536</v>
      </c>
    </row>
  </sheetData>
  <mergeCells count="1">
    <mergeCell ref="B6:C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B6" sqref="B6:C6"/>
    </sheetView>
  </sheetViews>
  <sheetFormatPr defaultRowHeight="15" x14ac:dyDescent="0.25"/>
  <cols>
    <col min="1" max="1" width="33.28515625" customWidth="1"/>
    <col min="2" max="2" width="18.140625" customWidth="1"/>
    <col min="3" max="3" width="13.85546875" customWidth="1"/>
    <col min="4" max="4" width="19.28515625" customWidth="1"/>
  </cols>
  <sheetData>
    <row r="1" spans="1:3" x14ac:dyDescent="0.25">
      <c r="A1" t="s">
        <v>0</v>
      </c>
      <c r="B1" t="s">
        <v>1</v>
      </c>
    </row>
    <row r="2" spans="1:3" x14ac:dyDescent="0.25">
      <c r="A2" t="s">
        <v>2</v>
      </c>
      <c r="B2">
        <v>1030</v>
      </c>
    </row>
    <row r="3" spans="1:3" x14ac:dyDescent="0.25">
      <c r="A3" t="s">
        <v>3</v>
      </c>
      <c r="B3">
        <v>0.3</v>
      </c>
    </row>
    <row r="6" spans="1:3" x14ac:dyDescent="0.25">
      <c r="A6" t="s">
        <v>4</v>
      </c>
      <c r="B6" s="3" t="s">
        <v>9</v>
      </c>
      <c r="C6" s="3"/>
    </row>
    <row r="8" spans="1:3" x14ac:dyDescent="0.25">
      <c r="A8" t="s">
        <v>5</v>
      </c>
    </row>
    <row r="9" spans="1:3" x14ac:dyDescent="0.25">
      <c r="A9" t="s">
        <v>6</v>
      </c>
      <c r="B9">
        <v>14.16</v>
      </c>
    </row>
    <row r="10" spans="1:3" x14ac:dyDescent="0.25">
      <c r="A10" t="s">
        <v>7</v>
      </c>
      <c r="B10">
        <v>0.82399999999999995</v>
      </c>
    </row>
    <row r="11" spans="1:3" x14ac:dyDescent="0.25">
      <c r="A11" t="s">
        <v>8</v>
      </c>
      <c r="B11">
        <f>B9/B10</f>
        <v>17.184466019417478</v>
      </c>
    </row>
    <row r="14" spans="1:3" x14ac:dyDescent="0.25">
      <c r="A14" s="5" t="s">
        <v>10</v>
      </c>
      <c r="B14" s="5">
        <v>77.66</v>
      </c>
    </row>
    <row r="17" spans="1:5" x14ac:dyDescent="0.25">
      <c r="A17" t="s">
        <v>17</v>
      </c>
      <c r="B17" t="s">
        <v>11</v>
      </c>
      <c r="C17" t="s">
        <v>12</v>
      </c>
      <c r="D17" t="s">
        <v>13</v>
      </c>
      <c r="E17" t="s">
        <v>14</v>
      </c>
    </row>
    <row r="18" spans="1:5" x14ac:dyDescent="0.25">
      <c r="A18">
        <v>-32</v>
      </c>
      <c r="B18">
        <v>0.78439999999999999</v>
      </c>
      <c r="C18">
        <f>B18*$B$11</f>
        <v>13.47949514563107</v>
      </c>
      <c r="D18">
        <v>1462</v>
      </c>
      <c r="E18">
        <f>((D18/1000)/C18)*100</f>
        <v>10.846103538780225</v>
      </c>
    </row>
    <row r="19" spans="1:5" x14ac:dyDescent="0.25">
      <c r="A19">
        <v>-30</v>
      </c>
      <c r="B19">
        <v>0.78049999999999997</v>
      </c>
      <c r="C19">
        <f>B19*$B$11</f>
        <v>13.412475728155341</v>
      </c>
      <c r="D19">
        <v>1275</v>
      </c>
      <c r="E19">
        <f>((D19/1000)/C19)*100</f>
        <v>9.506074984527519</v>
      </c>
    </row>
    <row r="20" spans="1:5" x14ac:dyDescent="0.25">
      <c r="A20">
        <v>-28</v>
      </c>
      <c r="B20">
        <v>0.78459999999999996</v>
      </c>
      <c r="C20">
        <f>B20*$B$11</f>
        <v>13.482932038834953</v>
      </c>
      <c r="D20">
        <v>1122</v>
      </c>
      <c r="E20">
        <f>((D20/1000)/C20)*100</f>
        <v>8.3216320958104522</v>
      </c>
    </row>
    <row r="21" spans="1:5" x14ac:dyDescent="0.25">
      <c r="A21">
        <v>-26</v>
      </c>
      <c r="B21">
        <v>0.78110000000000002</v>
      </c>
      <c r="C21">
        <f>B21*$B$11</f>
        <v>13.422786407766992</v>
      </c>
      <c r="D21">
        <v>946.6</v>
      </c>
      <c r="E21">
        <f>((D21/1000)/C21)*100</f>
        <v>7.0521870142570195</v>
      </c>
    </row>
    <row r="22" spans="1:5" x14ac:dyDescent="0.25">
      <c r="A22">
        <v>-24</v>
      </c>
      <c r="B22">
        <v>0.78580000000000005</v>
      </c>
      <c r="C22">
        <f>B22*$B$11</f>
        <v>13.503553398058255</v>
      </c>
      <c r="D22">
        <v>803.4</v>
      </c>
      <c r="E22">
        <f>((D22/1000)/C22)*100</f>
        <v>5.9495451035541871</v>
      </c>
    </row>
    <row r="23" spans="1:5" x14ac:dyDescent="0.25">
      <c r="A23">
        <v>-22</v>
      </c>
      <c r="B23">
        <v>0.78300000000000003</v>
      </c>
      <c r="C23">
        <f>B23*$B$11</f>
        <v>13.455436893203885</v>
      </c>
      <c r="D23">
        <v>668.8</v>
      </c>
      <c r="E23">
        <f>((D23/1000)/C23)*100</f>
        <v>4.9704814886969571</v>
      </c>
    </row>
    <row r="24" spans="1:5" x14ac:dyDescent="0.25">
      <c r="A24">
        <v>-20</v>
      </c>
      <c r="B24">
        <v>0.78180000000000005</v>
      </c>
      <c r="C24">
        <f>B24*$B$11</f>
        <v>13.434815533980585</v>
      </c>
      <c r="D24">
        <v>540.20000000000005</v>
      </c>
      <c r="E24">
        <f>((D24/1000)/C24)*100</f>
        <v>4.0208962946582778</v>
      </c>
    </row>
    <row r="25" spans="1:5" x14ac:dyDescent="0.25">
      <c r="A25">
        <v>-18</v>
      </c>
      <c r="B25">
        <v>0.77769999999999995</v>
      </c>
      <c r="C25">
        <f>B25*$B$11</f>
        <v>13.364359223300971</v>
      </c>
      <c r="D25">
        <v>423.3</v>
      </c>
      <c r="E25">
        <f>((D25/1000)/C25)*100</f>
        <v>3.1673796919643538</v>
      </c>
    </row>
    <row r="26" spans="1:5" x14ac:dyDescent="0.25">
      <c r="A26">
        <v>-16</v>
      </c>
      <c r="B26">
        <v>0.78320000000000001</v>
      </c>
      <c r="C26">
        <f>B26*$B$11</f>
        <v>13.45887378640777</v>
      </c>
      <c r="D26">
        <v>337</v>
      </c>
      <c r="E26">
        <f>((D26/1000)/C26)*100</f>
        <v>2.5039242164551627</v>
      </c>
    </row>
    <row r="27" spans="1:5" x14ac:dyDescent="0.25">
      <c r="A27">
        <v>-14</v>
      </c>
      <c r="B27">
        <v>0.78559999999999997</v>
      </c>
      <c r="C27">
        <f>B27*$B$11</f>
        <v>13.50011650485437</v>
      </c>
      <c r="D27">
        <v>258.7</v>
      </c>
      <c r="E27">
        <f>((D27/1000)/C27)*100</f>
        <v>1.916279758822649</v>
      </c>
    </row>
    <row r="28" spans="1:5" x14ac:dyDescent="0.25">
      <c r="A28">
        <v>-12</v>
      </c>
      <c r="B28">
        <v>0.79020000000000001</v>
      </c>
      <c r="C28">
        <f>B28*$B$11</f>
        <v>13.579165048543691</v>
      </c>
      <c r="D28">
        <v>190.7</v>
      </c>
      <c r="E28">
        <f>((D28/1000)/C28)*100</f>
        <v>1.4043573321207385</v>
      </c>
    </row>
    <row r="29" spans="1:5" x14ac:dyDescent="0.25">
      <c r="A29">
        <v>-10</v>
      </c>
      <c r="B29">
        <v>0.79469999999999996</v>
      </c>
      <c r="C29">
        <f>B29*$B$11</f>
        <v>13.656495145631069</v>
      </c>
      <c r="D29">
        <v>137.9</v>
      </c>
      <c r="E29">
        <f>((D29/1000)/C29)*100</f>
        <v>1.0097759236865134</v>
      </c>
    </row>
    <row r="30" spans="1:5" x14ac:dyDescent="0.25">
      <c r="A30">
        <v>-8</v>
      </c>
      <c r="B30">
        <v>0.79530000000000001</v>
      </c>
      <c r="C30">
        <f>B30*$B$11</f>
        <v>13.66680582524272</v>
      </c>
      <c r="D30">
        <v>104.2</v>
      </c>
      <c r="E30">
        <f>((D30/1000)/C30)*100</f>
        <v>0.76243126105985648</v>
      </c>
    </row>
    <row r="31" spans="1:5" x14ac:dyDescent="0.25">
      <c r="A31">
        <v>-6</v>
      </c>
      <c r="B31">
        <v>0.79679999999999995</v>
      </c>
      <c r="C31">
        <f>B31*$B$11</f>
        <v>13.692582524271845</v>
      </c>
      <c r="D31">
        <v>88.16</v>
      </c>
      <c r="E31">
        <f>((D31/1000)/C31)*100</f>
        <v>0.64385224513874706</v>
      </c>
    </row>
    <row r="32" spans="1:5" x14ac:dyDescent="0.25">
      <c r="A32">
        <v>-4</v>
      </c>
      <c r="B32">
        <v>0.79559999999999997</v>
      </c>
      <c r="C32">
        <f>B32*$B$11</f>
        <v>13.671961165048545</v>
      </c>
      <c r="D32">
        <v>87.66</v>
      </c>
      <c r="E32">
        <f>((D32/1000)/C32)*100</f>
        <v>0.64116624485517804</v>
      </c>
    </row>
    <row r="33" spans="1:5" x14ac:dyDescent="0.25">
      <c r="A33">
        <v>-2</v>
      </c>
      <c r="B33">
        <v>0.7984</v>
      </c>
      <c r="C33">
        <f>B33*$B$11</f>
        <v>13.720077669902913</v>
      </c>
      <c r="D33">
        <v>106.6</v>
      </c>
      <c r="E33">
        <f>((D33/1000)/C33)*100</f>
        <v>0.77696353158293985</v>
      </c>
    </row>
    <row r="34" spans="1:5" x14ac:dyDescent="0.25">
      <c r="A34">
        <v>0</v>
      </c>
      <c r="B34">
        <v>0.81289999999999996</v>
      </c>
      <c r="C34">
        <f>B34*$B$11</f>
        <v>13.969252427184466</v>
      </c>
      <c r="D34">
        <v>140.80000000000001</v>
      </c>
      <c r="E34">
        <f>((D34/1000)/C34)*100</f>
        <v>1.0079279527227969</v>
      </c>
    </row>
    <row r="35" spans="1:5" x14ac:dyDescent="0.25">
      <c r="A35">
        <v>2</v>
      </c>
      <c r="B35">
        <v>0.80110000000000003</v>
      </c>
      <c r="C35">
        <f>B35*$B$11</f>
        <v>13.766475728155342</v>
      </c>
      <c r="D35">
        <v>191.5</v>
      </c>
      <c r="E35">
        <f>((D35/1000)/C35)*100</f>
        <v>1.3910604557151993</v>
      </c>
    </row>
    <row r="36" spans="1:5" x14ac:dyDescent="0.25">
      <c r="A36">
        <v>4</v>
      </c>
      <c r="B36">
        <v>0.7792</v>
      </c>
      <c r="C36">
        <f>B36*$B$11</f>
        <v>13.390135922330099</v>
      </c>
      <c r="D36">
        <v>253.4</v>
      </c>
      <c r="E36">
        <f>((D36/1000)/C36)*100</f>
        <v>1.8924378473068133</v>
      </c>
    </row>
    <row r="37" spans="1:5" x14ac:dyDescent="0.25">
      <c r="A37">
        <v>6</v>
      </c>
      <c r="B37">
        <v>0.77539999999999998</v>
      </c>
      <c r="C37">
        <f>B37*$B$11</f>
        <v>13.324834951456312</v>
      </c>
      <c r="D37">
        <v>341.1</v>
      </c>
      <c r="E37">
        <f>((D37/1000)/C37)*100</f>
        <v>2.5598816138635936</v>
      </c>
    </row>
    <row r="38" spans="1:5" x14ac:dyDescent="0.25">
      <c r="A38">
        <v>8</v>
      </c>
      <c r="B38">
        <v>0.79120000000000001</v>
      </c>
      <c r="C38">
        <f>B38*$B$11</f>
        <v>13.596349514563109</v>
      </c>
      <c r="D38">
        <v>448.5</v>
      </c>
      <c r="E38">
        <f>((D38/1000)/C38)*100</f>
        <v>3.2986795427670477</v>
      </c>
    </row>
    <row r="39" spans="1:5" x14ac:dyDescent="0.25">
      <c r="A39">
        <v>10</v>
      </c>
      <c r="B39">
        <v>0.79620000000000002</v>
      </c>
      <c r="C39">
        <f>B39*$B$11</f>
        <v>13.682271844660196</v>
      </c>
      <c r="D39">
        <v>565.5</v>
      </c>
      <c r="E39">
        <f>((D39/1000)/C39)*100</f>
        <v>4.1330855461748381</v>
      </c>
    </row>
    <row r="40" spans="1:5" x14ac:dyDescent="0.25">
      <c r="A40">
        <v>12</v>
      </c>
      <c r="B40">
        <v>0.79220000000000002</v>
      </c>
      <c r="C40">
        <f>B40*$B$11</f>
        <v>13.613533980582526</v>
      </c>
      <c r="D40">
        <v>709.6</v>
      </c>
      <c r="E40">
        <f>((D40/1000)/C40)*100</f>
        <v>5.2124599021248121</v>
      </c>
    </row>
    <row r="41" spans="1:5" x14ac:dyDescent="0.25">
      <c r="A41">
        <v>14</v>
      </c>
      <c r="B41">
        <v>0.78369999999999995</v>
      </c>
      <c r="C41">
        <f>B41*$B$11</f>
        <v>13.467466019417477</v>
      </c>
      <c r="D41">
        <v>846.3</v>
      </c>
      <c r="E41">
        <f>((D41/1000)/C41)*100</f>
        <v>6.28403293373675</v>
      </c>
    </row>
    <row r="42" spans="1:5" x14ac:dyDescent="0.25">
      <c r="A42">
        <v>16</v>
      </c>
      <c r="B42">
        <v>0.77510000000000001</v>
      </c>
      <c r="C42">
        <f>B42*$B$11</f>
        <v>13.319679611650487</v>
      </c>
      <c r="D42">
        <v>1009</v>
      </c>
      <c r="E42">
        <f>((D42/1000)/C42)*100</f>
        <v>7.575257284097475</v>
      </c>
    </row>
    <row r="43" spans="1:5" x14ac:dyDescent="0.25">
      <c r="A43">
        <v>18</v>
      </c>
      <c r="B43">
        <v>0.77980000000000005</v>
      </c>
      <c r="C43">
        <f>B43*$B$11</f>
        <v>13.40044660194175</v>
      </c>
      <c r="D43">
        <v>1189</v>
      </c>
      <c r="E43">
        <f>((D43/1000)/C43)*100</f>
        <v>8.8728386099289533</v>
      </c>
    </row>
    <row r="44" spans="1:5" x14ac:dyDescent="0.25">
      <c r="A44">
        <v>20</v>
      </c>
      <c r="B44">
        <v>0.79220000000000002</v>
      </c>
      <c r="C44">
        <f>B44*$B$11</f>
        <v>13.613533980582526</v>
      </c>
      <c r="D44">
        <v>1397</v>
      </c>
      <c r="E44">
        <f>((D44/1000)/C44)*100</f>
        <v>10.261846791528132</v>
      </c>
    </row>
    <row r="45" spans="1:5" x14ac:dyDescent="0.25">
      <c r="C45">
        <f>B45*$B$11</f>
        <v>0</v>
      </c>
      <c r="E45" t="e">
        <f>((D45/1000)/C45)*100</f>
        <v>#DIV/0!</v>
      </c>
    </row>
  </sheetData>
  <mergeCells count="1">
    <mergeCell ref="B6:C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B6" sqref="B6:C6"/>
    </sheetView>
  </sheetViews>
  <sheetFormatPr defaultRowHeight="15" x14ac:dyDescent="0.25"/>
  <cols>
    <col min="1" max="1" width="18.140625" customWidth="1"/>
    <col min="2" max="2" width="15.42578125" customWidth="1"/>
    <col min="3" max="3" width="13.85546875" customWidth="1"/>
    <col min="4" max="4" width="17.85546875" customWidth="1"/>
  </cols>
  <sheetData>
    <row r="1" spans="1:3" x14ac:dyDescent="0.25">
      <c r="A1" t="s">
        <v>0</v>
      </c>
      <c r="B1" t="s">
        <v>1</v>
      </c>
    </row>
    <row r="2" spans="1:3" x14ac:dyDescent="0.25">
      <c r="A2" t="s">
        <v>2</v>
      </c>
      <c r="B2">
        <v>1030</v>
      </c>
    </row>
    <row r="3" spans="1:3" x14ac:dyDescent="0.25">
      <c r="A3" t="s">
        <v>3</v>
      </c>
      <c r="B3">
        <v>0.3</v>
      </c>
    </row>
    <row r="6" spans="1:3" x14ac:dyDescent="0.25">
      <c r="A6" t="s">
        <v>4</v>
      </c>
      <c r="B6" s="3" t="s">
        <v>9</v>
      </c>
      <c r="C6" s="3"/>
    </row>
    <row r="8" spans="1:3" x14ac:dyDescent="0.25">
      <c r="A8" t="s">
        <v>5</v>
      </c>
    </row>
    <row r="9" spans="1:3" x14ac:dyDescent="0.25">
      <c r="A9" t="s">
        <v>6</v>
      </c>
      <c r="B9">
        <v>14.16</v>
      </c>
    </row>
    <row r="10" spans="1:3" x14ac:dyDescent="0.25">
      <c r="A10" t="s">
        <v>7</v>
      </c>
      <c r="B10">
        <v>0.82399999999999995</v>
      </c>
    </row>
    <row r="11" spans="1:3" x14ac:dyDescent="0.25">
      <c r="A11" t="s">
        <v>8</v>
      </c>
      <c r="B11">
        <f>B9/B10</f>
        <v>17.184466019417478</v>
      </c>
    </row>
    <row r="14" spans="1:3" x14ac:dyDescent="0.25">
      <c r="A14" s="5" t="s">
        <v>10</v>
      </c>
      <c r="B14" s="5">
        <v>100</v>
      </c>
    </row>
    <row r="17" spans="1:5" x14ac:dyDescent="0.25">
      <c r="A17" t="s">
        <v>17</v>
      </c>
      <c r="B17" t="s">
        <v>11</v>
      </c>
      <c r="C17" t="s">
        <v>12</v>
      </c>
      <c r="D17" t="s">
        <v>13</v>
      </c>
      <c r="E17" t="s">
        <v>14</v>
      </c>
    </row>
    <row r="18" spans="1:5" x14ac:dyDescent="0.25">
      <c r="A18">
        <v>-30</v>
      </c>
      <c r="B18">
        <v>0.77790000000000004</v>
      </c>
      <c r="C18">
        <f>B18*$B$11</f>
        <v>13.367796116504856</v>
      </c>
      <c r="D18">
        <v>1337</v>
      </c>
      <c r="E18">
        <f>(D18/1000)/C18*100</f>
        <v>10.00164865133784</v>
      </c>
    </row>
    <row r="19" spans="1:5" x14ac:dyDescent="0.25">
      <c r="A19">
        <v>-28</v>
      </c>
      <c r="B19">
        <v>0.77459999999999996</v>
      </c>
      <c r="C19">
        <f t="shared" ref="C19:C43" si="0">B19*$B$11</f>
        <v>13.311087378640778</v>
      </c>
      <c r="D19">
        <v>1170</v>
      </c>
      <c r="E19">
        <f t="shared" ref="E19:E43" si="1">(D19/1000)/C19*100</f>
        <v>8.7896650868463535</v>
      </c>
    </row>
    <row r="20" spans="1:5" x14ac:dyDescent="0.25">
      <c r="A20">
        <v>-26</v>
      </c>
      <c r="B20">
        <v>0.77629999999999999</v>
      </c>
      <c r="C20">
        <f t="shared" si="0"/>
        <v>13.340300970873788</v>
      </c>
      <c r="D20">
        <v>1002</v>
      </c>
      <c r="E20">
        <f t="shared" si="1"/>
        <v>7.5110749164332313</v>
      </c>
    </row>
    <row r="21" spans="1:5" x14ac:dyDescent="0.25">
      <c r="A21">
        <v>-24</v>
      </c>
      <c r="B21">
        <v>0.77669999999999995</v>
      </c>
      <c r="C21">
        <f t="shared" si="0"/>
        <v>13.347174757281554</v>
      </c>
      <c r="D21">
        <v>848.3</v>
      </c>
      <c r="E21">
        <f t="shared" si="1"/>
        <v>6.3556521543048623</v>
      </c>
    </row>
    <row r="22" spans="1:5" x14ac:dyDescent="0.25">
      <c r="A22">
        <v>-22</v>
      </c>
      <c r="B22">
        <v>0.77829999999999999</v>
      </c>
      <c r="C22">
        <f t="shared" si="0"/>
        <v>13.374669902912624</v>
      </c>
      <c r="D22">
        <v>711.8</v>
      </c>
      <c r="E22">
        <f t="shared" si="1"/>
        <v>5.3220005066815901</v>
      </c>
    </row>
    <row r="23" spans="1:5" x14ac:dyDescent="0.25">
      <c r="A23">
        <v>-20</v>
      </c>
      <c r="B23">
        <v>0.77880000000000005</v>
      </c>
      <c r="C23">
        <f t="shared" si="0"/>
        <v>13.383262135922333</v>
      </c>
      <c r="D23">
        <v>575.6</v>
      </c>
      <c r="E23">
        <f t="shared" si="1"/>
        <v>4.3008946111502837</v>
      </c>
    </row>
    <row r="24" spans="1:5" x14ac:dyDescent="0.25">
      <c r="A24">
        <v>-18</v>
      </c>
      <c r="B24">
        <v>0.77839999999999998</v>
      </c>
      <c r="C24">
        <f t="shared" si="0"/>
        <v>13.376388349514565</v>
      </c>
      <c r="D24">
        <v>460.5</v>
      </c>
      <c r="E24">
        <f t="shared" si="1"/>
        <v>3.4426333025589209</v>
      </c>
    </row>
    <row r="25" spans="1:5" x14ac:dyDescent="0.25">
      <c r="A25">
        <v>-16</v>
      </c>
      <c r="B25">
        <v>0.77780000000000005</v>
      </c>
      <c r="C25">
        <f t="shared" si="0"/>
        <v>13.366077669902914</v>
      </c>
      <c r="D25">
        <v>363.3</v>
      </c>
      <c r="E25">
        <f t="shared" si="1"/>
        <v>2.718074883090507</v>
      </c>
    </row>
    <row r="26" spans="1:5" x14ac:dyDescent="0.25">
      <c r="A26">
        <v>-14</v>
      </c>
      <c r="B26">
        <v>0.7792</v>
      </c>
      <c r="C26">
        <f t="shared" si="0"/>
        <v>13.390135922330099</v>
      </c>
      <c r="D26">
        <v>275.2</v>
      </c>
      <c r="E26">
        <f t="shared" si="1"/>
        <v>2.0552442603742502</v>
      </c>
    </row>
    <row r="27" spans="1:5" x14ac:dyDescent="0.25">
      <c r="A27">
        <v>-12</v>
      </c>
      <c r="B27">
        <v>0.78110000000000002</v>
      </c>
      <c r="C27">
        <f t="shared" si="0"/>
        <v>13.422786407766992</v>
      </c>
      <c r="D27">
        <v>200</v>
      </c>
      <c r="E27">
        <f t="shared" si="1"/>
        <v>1.4900035948144981</v>
      </c>
    </row>
    <row r="28" spans="1:5" x14ac:dyDescent="0.25">
      <c r="A28">
        <v>-10</v>
      </c>
      <c r="B28">
        <v>0.78210000000000002</v>
      </c>
      <c r="C28">
        <f t="shared" si="0"/>
        <v>13.439970873786409</v>
      </c>
      <c r="D28">
        <v>144.30000000000001</v>
      </c>
      <c r="E28">
        <f t="shared" si="1"/>
        <v>1.0736630410520134</v>
      </c>
    </row>
    <row r="29" spans="1:5" x14ac:dyDescent="0.25">
      <c r="A29">
        <v>-8</v>
      </c>
      <c r="B29">
        <v>0.7833</v>
      </c>
      <c r="C29">
        <f t="shared" si="0"/>
        <v>13.460592233009711</v>
      </c>
      <c r="D29">
        <v>100.5</v>
      </c>
      <c r="E29">
        <f t="shared" si="1"/>
        <v>0.74662390970838277</v>
      </c>
    </row>
    <row r="30" spans="1:5" x14ac:dyDescent="0.25">
      <c r="A30">
        <v>-6</v>
      </c>
      <c r="B30">
        <v>0.78349999999999997</v>
      </c>
      <c r="C30">
        <f t="shared" si="0"/>
        <v>13.464029126213594</v>
      </c>
      <c r="D30">
        <v>76.02</v>
      </c>
      <c r="E30">
        <f t="shared" si="1"/>
        <v>0.56461553437963052</v>
      </c>
    </row>
    <row r="31" spans="1:5" x14ac:dyDescent="0.25">
      <c r="A31">
        <v>-4</v>
      </c>
      <c r="B31">
        <v>0.78359999999999996</v>
      </c>
      <c r="C31">
        <f t="shared" si="0"/>
        <v>13.465747572815536</v>
      </c>
      <c r="D31">
        <v>66.540000000000006</v>
      </c>
      <c r="E31">
        <f t="shared" si="1"/>
        <v>0.49414263590036417</v>
      </c>
    </row>
    <row r="32" spans="1:5" x14ac:dyDescent="0.25">
      <c r="A32">
        <v>-2</v>
      </c>
      <c r="B32">
        <v>0.78359999999999996</v>
      </c>
      <c r="C32">
        <f t="shared" si="0"/>
        <v>13.465747572815536</v>
      </c>
      <c r="D32">
        <v>74.650000000000006</v>
      </c>
      <c r="E32">
        <f t="shared" si="1"/>
        <v>0.55436951863483908</v>
      </c>
    </row>
    <row r="33" spans="1:5" x14ac:dyDescent="0.25">
      <c r="A33">
        <v>0</v>
      </c>
      <c r="B33">
        <v>0.7843</v>
      </c>
      <c r="C33">
        <f t="shared" si="0"/>
        <v>13.477776699029128</v>
      </c>
      <c r="D33">
        <v>102.5</v>
      </c>
      <c r="E33">
        <f t="shared" si="1"/>
        <v>0.76051119030176229</v>
      </c>
    </row>
    <row r="34" spans="1:5" x14ac:dyDescent="0.25">
      <c r="A34">
        <v>2</v>
      </c>
      <c r="B34">
        <v>0.78590000000000004</v>
      </c>
      <c r="C34">
        <f t="shared" si="0"/>
        <v>13.505271844660196</v>
      </c>
      <c r="D34">
        <v>148.1</v>
      </c>
      <c r="E34">
        <f t="shared" si="1"/>
        <v>1.0966088036099528</v>
      </c>
    </row>
    <row r="35" spans="1:5" x14ac:dyDescent="0.25">
      <c r="A35">
        <v>4</v>
      </c>
      <c r="B35">
        <v>0.78590000000000004</v>
      </c>
      <c r="C35">
        <f t="shared" si="0"/>
        <v>13.505271844660196</v>
      </c>
      <c r="D35">
        <v>204.2</v>
      </c>
      <c r="E35">
        <f t="shared" si="1"/>
        <v>1.5120021451529533</v>
      </c>
    </row>
    <row r="36" spans="1:5" x14ac:dyDescent="0.25">
      <c r="A36">
        <v>6</v>
      </c>
      <c r="B36">
        <v>0.78669999999999995</v>
      </c>
      <c r="C36">
        <f t="shared" si="0"/>
        <v>13.519019417475729</v>
      </c>
      <c r="D36">
        <v>282.89999999999998</v>
      </c>
      <c r="E36">
        <f t="shared" si="1"/>
        <v>2.092607394544471</v>
      </c>
    </row>
    <row r="37" spans="1:5" x14ac:dyDescent="0.25">
      <c r="A37">
        <v>8</v>
      </c>
      <c r="B37">
        <v>0.78659999999999997</v>
      </c>
      <c r="C37">
        <f t="shared" si="0"/>
        <v>13.517300970873787</v>
      </c>
      <c r="D37">
        <v>377.1</v>
      </c>
      <c r="E37">
        <f t="shared" si="1"/>
        <v>2.7897581093485373</v>
      </c>
    </row>
    <row r="38" spans="1:5" x14ac:dyDescent="0.25">
      <c r="A38">
        <v>10</v>
      </c>
      <c r="B38">
        <v>0.78749999999999998</v>
      </c>
      <c r="C38">
        <f t="shared" si="0"/>
        <v>13.532766990291263</v>
      </c>
      <c r="D38">
        <v>487.8</v>
      </c>
      <c r="E38">
        <f t="shared" si="1"/>
        <v>3.604584342211461</v>
      </c>
    </row>
    <row r="39" spans="1:5" x14ac:dyDescent="0.25">
      <c r="A39">
        <v>12</v>
      </c>
      <c r="B39">
        <v>0.7903</v>
      </c>
      <c r="C39">
        <f t="shared" si="0"/>
        <v>13.580883495145633</v>
      </c>
      <c r="D39">
        <v>618.5</v>
      </c>
      <c r="E39">
        <f t="shared" si="1"/>
        <v>4.5541956104776053</v>
      </c>
    </row>
    <row r="40" spans="1:5" x14ac:dyDescent="0.25">
      <c r="A40">
        <v>14</v>
      </c>
      <c r="B40">
        <v>0.79039999999999999</v>
      </c>
      <c r="C40">
        <f t="shared" si="0"/>
        <v>13.582601941747575</v>
      </c>
      <c r="D40">
        <v>755.8</v>
      </c>
      <c r="E40">
        <f t="shared" si="1"/>
        <v>5.5644713968754989</v>
      </c>
    </row>
    <row r="41" spans="1:5" x14ac:dyDescent="0.25">
      <c r="A41">
        <v>16</v>
      </c>
      <c r="B41">
        <v>0.79039999999999999</v>
      </c>
      <c r="C41">
        <f t="shared" si="0"/>
        <v>13.582601941747575</v>
      </c>
      <c r="D41">
        <v>926.2</v>
      </c>
      <c r="E41">
        <f t="shared" si="1"/>
        <v>6.8190174752395976</v>
      </c>
    </row>
    <row r="42" spans="1:5" x14ac:dyDescent="0.25">
      <c r="A42">
        <v>18</v>
      </c>
      <c r="B42">
        <v>0.78949999999999998</v>
      </c>
      <c r="C42">
        <f t="shared" si="0"/>
        <v>13.567135922330099</v>
      </c>
      <c r="D42">
        <v>1097</v>
      </c>
      <c r="E42">
        <f t="shared" si="1"/>
        <v>8.0857154102396205</v>
      </c>
    </row>
    <row r="43" spans="1:5" x14ac:dyDescent="0.25">
      <c r="A43">
        <v>20</v>
      </c>
      <c r="B43">
        <v>0.78949999999999998</v>
      </c>
      <c r="C43">
        <f t="shared" si="0"/>
        <v>13.567135922330099</v>
      </c>
      <c r="D43">
        <v>1277</v>
      </c>
      <c r="E43">
        <f t="shared" si="1"/>
        <v>9.4124508467420185</v>
      </c>
    </row>
  </sheetData>
  <mergeCells count="1">
    <mergeCell ref="B6:C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B6" sqref="B6:C6"/>
    </sheetView>
  </sheetViews>
  <sheetFormatPr defaultRowHeight="15" x14ac:dyDescent="0.25"/>
  <cols>
    <col min="1" max="1" width="30.28515625" customWidth="1"/>
  </cols>
  <sheetData>
    <row r="1" spans="1:3" x14ac:dyDescent="0.25">
      <c r="A1" t="s">
        <v>0</v>
      </c>
      <c r="B1" t="s">
        <v>1</v>
      </c>
    </row>
    <row r="2" spans="1:3" x14ac:dyDescent="0.25">
      <c r="A2" t="s">
        <v>2</v>
      </c>
      <c r="B2">
        <v>1030</v>
      </c>
    </row>
    <row r="3" spans="1:3" x14ac:dyDescent="0.25">
      <c r="A3" t="s">
        <v>3</v>
      </c>
      <c r="B3">
        <v>0.3</v>
      </c>
    </row>
    <row r="6" spans="1:3" x14ac:dyDescent="0.25">
      <c r="A6" t="s">
        <v>4</v>
      </c>
      <c r="B6" s="3" t="s">
        <v>9</v>
      </c>
      <c r="C6" s="3"/>
    </row>
    <row r="8" spans="1:3" x14ac:dyDescent="0.25">
      <c r="A8" t="s">
        <v>5</v>
      </c>
    </row>
    <row r="9" spans="1:3" x14ac:dyDescent="0.25">
      <c r="A9" t="s">
        <v>6</v>
      </c>
      <c r="B9">
        <v>14.16</v>
      </c>
    </row>
    <row r="10" spans="1:3" x14ac:dyDescent="0.25">
      <c r="A10" t="s">
        <v>7</v>
      </c>
      <c r="B10">
        <v>0.82399999999999995</v>
      </c>
    </row>
    <row r="11" spans="1:3" x14ac:dyDescent="0.25">
      <c r="A11" t="s">
        <v>8</v>
      </c>
      <c r="B11">
        <f>B9/B10</f>
        <v>17.184466019417478</v>
      </c>
    </row>
    <row r="14" spans="1:3" x14ac:dyDescent="0.25">
      <c r="A14" s="5" t="s">
        <v>10</v>
      </c>
      <c r="B14" s="5">
        <v>125</v>
      </c>
    </row>
    <row r="17" spans="1:5" x14ac:dyDescent="0.25">
      <c r="A17" t="s">
        <v>17</v>
      </c>
      <c r="B17" t="s">
        <v>11</v>
      </c>
      <c r="C17" t="s">
        <v>12</v>
      </c>
      <c r="D17" t="s">
        <v>13</v>
      </c>
      <c r="E17" t="s">
        <v>14</v>
      </c>
    </row>
    <row r="18" spans="1:5" x14ac:dyDescent="0.25">
      <c r="A18">
        <v>-30</v>
      </c>
      <c r="B18">
        <v>0.78010000000000002</v>
      </c>
      <c r="C18">
        <f>B18*$B$11</f>
        <v>13.405601941747575</v>
      </c>
      <c r="D18">
        <v>1466</v>
      </c>
      <c r="E18">
        <f>(D18/1000)/C18*100</f>
        <v>10.935726768334058</v>
      </c>
    </row>
    <row r="19" spans="1:5" x14ac:dyDescent="0.25">
      <c r="A19">
        <v>-28</v>
      </c>
      <c r="B19">
        <v>0.77710000000000001</v>
      </c>
      <c r="C19">
        <f t="shared" ref="C19:C43" si="0">B19*$B$11</f>
        <v>13.354048543689322</v>
      </c>
      <c r="D19">
        <v>1274</v>
      </c>
      <c r="E19">
        <f t="shared" ref="E19:E43" si="1">(D19/1000)/C19*100</f>
        <v>9.5401779904570585</v>
      </c>
    </row>
    <row r="20" spans="1:5" x14ac:dyDescent="0.25">
      <c r="A20">
        <v>-26</v>
      </c>
      <c r="B20">
        <v>0.77600000000000002</v>
      </c>
      <c r="C20">
        <f t="shared" si="0"/>
        <v>13.335145631067963</v>
      </c>
      <c r="D20">
        <v>1097</v>
      </c>
      <c r="E20">
        <f t="shared" si="1"/>
        <v>8.2263818510105402</v>
      </c>
    </row>
    <row r="21" spans="1:5" x14ac:dyDescent="0.25">
      <c r="A21">
        <v>-24</v>
      </c>
      <c r="B21">
        <v>0.77629999999999999</v>
      </c>
      <c r="C21">
        <f t="shared" si="0"/>
        <v>13.340300970873788</v>
      </c>
      <c r="D21">
        <v>932.4</v>
      </c>
      <c r="E21">
        <f t="shared" si="1"/>
        <v>6.9893475569684087</v>
      </c>
    </row>
    <row r="22" spans="1:5" x14ac:dyDescent="0.25">
      <c r="A22">
        <v>-22</v>
      </c>
      <c r="B22">
        <v>0.77680000000000005</v>
      </c>
      <c r="C22">
        <f t="shared" si="0"/>
        <v>13.348893203883497</v>
      </c>
      <c r="D22">
        <v>792</v>
      </c>
      <c r="E22">
        <f t="shared" si="1"/>
        <v>5.9330761577266138</v>
      </c>
    </row>
    <row r="23" spans="1:5" x14ac:dyDescent="0.25">
      <c r="A23">
        <v>-20</v>
      </c>
      <c r="B23">
        <v>0.77729999999999999</v>
      </c>
      <c r="C23">
        <f t="shared" si="0"/>
        <v>13.357485436893205</v>
      </c>
      <c r="D23">
        <v>653.70000000000005</v>
      </c>
      <c r="E23">
        <f t="shared" si="1"/>
        <v>4.8938851783771291</v>
      </c>
    </row>
    <row r="24" spans="1:5" x14ac:dyDescent="0.25">
      <c r="A24">
        <v>-18</v>
      </c>
      <c r="B24">
        <v>0.77429999999999999</v>
      </c>
      <c r="C24">
        <f t="shared" si="0"/>
        <v>13.305932038834953</v>
      </c>
      <c r="D24">
        <v>524.9</v>
      </c>
      <c r="E24">
        <f t="shared" si="1"/>
        <v>3.9448570642628904</v>
      </c>
    </row>
    <row r="25" spans="1:5" x14ac:dyDescent="0.25">
      <c r="A25">
        <v>-16</v>
      </c>
      <c r="B25">
        <v>0.77270000000000005</v>
      </c>
      <c r="C25">
        <f t="shared" si="0"/>
        <v>13.278436893203885</v>
      </c>
      <c r="D25">
        <v>415.4</v>
      </c>
      <c r="E25">
        <f t="shared" si="1"/>
        <v>3.1283802705166925</v>
      </c>
    </row>
    <row r="26" spans="1:5" x14ac:dyDescent="0.25">
      <c r="A26">
        <v>-14</v>
      </c>
      <c r="B26">
        <v>0.77090000000000003</v>
      </c>
      <c r="C26">
        <f t="shared" si="0"/>
        <v>13.247504854368934</v>
      </c>
      <c r="D26">
        <v>317.5</v>
      </c>
      <c r="E26">
        <f t="shared" si="1"/>
        <v>2.3966777403768282</v>
      </c>
    </row>
    <row r="27" spans="1:5" x14ac:dyDescent="0.25">
      <c r="A27">
        <v>-12</v>
      </c>
      <c r="B27">
        <v>0.77090000000000003</v>
      </c>
      <c r="C27">
        <f t="shared" si="0"/>
        <v>13.247504854368934</v>
      </c>
      <c r="D27">
        <v>233.7</v>
      </c>
      <c r="E27">
        <f t="shared" si="1"/>
        <v>1.764105788743511</v>
      </c>
    </row>
    <row r="28" spans="1:5" x14ac:dyDescent="0.25">
      <c r="A28">
        <v>-10</v>
      </c>
      <c r="B28">
        <v>0.76980000000000004</v>
      </c>
      <c r="C28">
        <f t="shared" si="0"/>
        <v>13.228601941747575</v>
      </c>
      <c r="D28">
        <v>164.5</v>
      </c>
      <c r="E28">
        <f t="shared" si="1"/>
        <v>1.2435176500463103</v>
      </c>
    </row>
    <row r="29" spans="1:5" x14ac:dyDescent="0.25">
      <c r="A29">
        <v>-8</v>
      </c>
      <c r="B29">
        <v>0.76970000000000005</v>
      </c>
      <c r="C29">
        <f t="shared" si="0"/>
        <v>13.226883495145634</v>
      </c>
      <c r="D29">
        <v>112.1</v>
      </c>
      <c r="E29">
        <f t="shared" si="1"/>
        <v>0.84751634836083301</v>
      </c>
    </row>
    <row r="30" spans="1:5" x14ac:dyDescent="0.25">
      <c r="A30">
        <v>-6</v>
      </c>
      <c r="B30">
        <v>0.76970000000000005</v>
      </c>
      <c r="C30">
        <f t="shared" si="0"/>
        <v>13.226883495145634</v>
      </c>
      <c r="D30">
        <v>74.930000000000007</v>
      </c>
      <c r="E30">
        <f t="shared" si="1"/>
        <v>0.56649776969382004</v>
      </c>
    </row>
    <row r="31" spans="1:5" x14ac:dyDescent="0.25">
      <c r="A31">
        <v>-4</v>
      </c>
      <c r="B31">
        <v>0.76970000000000005</v>
      </c>
      <c r="C31">
        <f t="shared" si="0"/>
        <v>13.226883495145634</v>
      </c>
      <c r="D31">
        <v>58.13</v>
      </c>
      <c r="E31">
        <f t="shared" si="1"/>
        <v>0.43948372283867282</v>
      </c>
    </row>
    <row r="32" spans="1:5" x14ac:dyDescent="0.25">
      <c r="A32">
        <v>-2</v>
      </c>
      <c r="B32">
        <v>0.76929999999999998</v>
      </c>
      <c r="C32">
        <f t="shared" si="0"/>
        <v>13.220009708737866</v>
      </c>
      <c r="D32">
        <v>55.05</v>
      </c>
      <c r="E32">
        <f t="shared" si="1"/>
        <v>0.41641421763566699</v>
      </c>
    </row>
    <row r="33" spans="1:5" x14ac:dyDescent="0.25">
      <c r="A33">
        <v>0</v>
      </c>
      <c r="B33">
        <v>0.76970000000000005</v>
      </c>
      <c r="C33">
        <f t="shared" si="0"/>
        <v>13.226883495145634</v>
      </c>
      <c r="D33">
        <v>69.31</v>
      </c>
      <c r="E33">
        <f t="shared" si="1"/>
        <v>0.52400854687680043</v>
      </c>
    </row>
    <row r="34" spans="1:5" x14ac:dyDescent="0.25">
      <c r="A34">
        <v>2</v>
      </c>
      <c r="B34">
        <v>0.76990000000000003</v>
      </c>
      <c r="C34">
        <f t="shared" si="0"/>
        <v>13.230320388349517</v>
      </c>
      <c r="D34">
        <v>98.56</v>
      </c>
      <c r="E34">
        <f t="shared" si="1"/>
        <v>0.74495550453026771</v>
      </c>
    </row>
    <row r="35" spans="1:5" x14ac:dyDescent="0.25">
      <c r="A35">
        <v>4</v>
      </c>
      <c r="B35">
        <v>0.76980000000000004</v>
      </c>
      <c r="C35">
        <f t="shared" si="0"/>
        <v>13.228601941747575</v>
      </c>
      <c r="D35">
        <v>149.9</v>
      </c>
      <c r="E35">
        <f t="shared" si="1"/>
        <v>1.1331507339935678</v>
      </c>
    </row>
    <row r="36" spans="1:5" x14ac:dyDescent="0.25">
      <c r="A36">
        <v>6</v>
      </c>
      <c r="B36">
        <v>0.77</v>
      </c>
      <c r="C36">
        <f t="shared" si="0"/>
        <v>13.232038834951458</v>
      </c>
      <c r="D36">
        <v>212.2</v>
      </c>
      <c r="E36">
        <f t="shared" si="1"/>
        <v>1.6036833223273899</v>
      </c>
    </row>
    <row r="37" spans="1:5" x14ac:dyDescent="0.25">
      <c r="A37">
        <v>8</v>
      </c>
      <c r="B37">
        <v>0.77010000000000001</v>
      </c>
      <c r="C37">
        <f t="shared" si="0"/>
        <v>13.2337572815534</v>
      </c>
      <c r="D37">
        <v>297.10000000000002</v>
      </c>
      <c r="E37">
        <f t="shared" si="1"/>
        <v>2.2450162389945691</v>
      </c>
    </row>
    <row r="38" spans="1:5" x14ac:dyDescent="0.25">
      <c r="A38">
        <v>10</v>
      </c>
      <c r="B38">
        <v>0.76949999999999996</v>
      </c>
      <c r="C38">
        <f t="shared" si="0"/>
        <v>13.223446601941749</v>
      </c>
      <c r="D38">
        <v>395.3</v>
      </c>
      <c r="E38">
        <f t="shared" si="1"/>
        <v>2.9893870478665798</v>
      </c>
    </row>
    <row r="39" spans="1:5" x14ac:dyDescent="0.25">
      <c r="A39">
        <v>12</v>
      </c>
      <c r="B39">
        <v>0.76990000000000003</v>
      </c>
      <c r="C39">
        <f t="shared" si="0"/>
        <v>13.230320388349517</v>
      </c>
      <c r="D39">
        <v>507</v>
      </c>
      <c r="E39">
        <f t="shared" si="1"/>
        <v>3.8321067450978656</v>
      </c>
    </row>
    <row r="40" spans="1:5" x14ac:dyDescent="0.25">
      <c r="A40">
        <v>14</v>
      </c>
      <c r="B40">
        <v>0.77049999999999996</v>
      </c>
      <c r="C40">
        <f t="shared" si="0"/>
        <v>13.240631067961166</v>
      </c>
      <c r="D40">
        <v>642.20000000000005</v>
      </c>
      <c r="E40">
        <f t="shared" si="1"/>
        <v>4.8502219924694865</v>
      </c>
    </row>
    <row r="41" spans="1:5" x14ac:dyDescent="0.25">
      <c r="A41">
        <v>16</v>
      </c>
      <c r="B41">
        <v>0.77010000000000001</v>
      </c>
      <c r="C41">
        <f t="shared" si="0"/>
        <v>13.2337572815534</v>
      </c>
      <c r="D41">
        <v>792.5</v>
      </c>
      <c r="E41">
        <f t="shared" si="1"/>
        <v>5.9884731383480165</v>
      </c>
    </row>
    <row r="42" spans="1:5" x14ac:dyDescent="0.25">
      <c r="A42">
        <v>18</v>
      </c>
      <c r="B42">
        <v>0.76949999999999996</v>
      </c>
      <c r="C42">
        <f t="shared" si="0"/>
        <v>13.223446601941749</v>
      </c>
      <c r="D42">
        <v>945.6</v>
      </c>
      <c r="E42">
        <f t="shared" si="1"/>
        <v>7.1509344610742165</v>
      </c>
    </row>
    <row r="43" spans="1:5" x14ac:dyDescent="0.25">
      <c r="A43">
        <v>20</v>
      </c>
      <c r="B43">
        <v>0.76980000000000004</v>
      </c>
      <c r="C43">
        <f t="shared" si="0"/>
        <v>13.228601941747575</v>
      </c>
      <c r="D43">
        <v>1119</v>
      </c>
      <c r="E43">
        <f t="shared" si="1"/>
        <v>8.4589437714396425</v>
      </c>
    </row>
  </sheetData>
  <mergeCells count="1">
    <mergeCell ref="B6:C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H7" sqref="H7"/>
    </sheetView>
  </sheetViews>
  <sheetFormatPr defaultRowHeight="15" x14ac:dyDescent="0.25"/>
  <cols>
    <col min="1" max="1" width="30.5703125" customWidth="1"/>
    <col min="2" max="2" width="14.85546875" customWidth="1"/>
    <col min="3" max="3" width="13.7109375" customWidth="1"/>
    <col min="4" max="4" width="17.42578125" customWidth="1"/>
  </cols>
  <sheetData>
    <row r="1" spans="1:3" x14ac:dyDescent="0.25">
      <c r="A1" t="s">
        <v>0</v>
      </c>
      <c r="B1" t="s">
        <v>1</v>
      </c>
    </row>
    <row r="2" spans="1:3" x14ac:dyDescent="0.25">
      <c r="A2" t="s">
        <v>2</v>
      </c>
      <c r="B2">
        <v>1030</v>
      </c>
    </row>
    <row r="3" spans="1:3" x14ac:dyDescent="0.25">
      <c r="A3" t="s">
        <v>3</v>
      </c>
      <c r="B3">
        <v>0.3</v>
      </c>
    </row>
    <row r="6" spans="1:3" x14ac:dyDescent="0.25">
      <c r="A6" t="s">
        <v>4</v>
      </c>
      <c r="B6" s="3" t="s">
        <v>9</v>
      </c>
      <c r="C6" s="3"/>
    </row>
    <row r="8" spans="1:3" x14ac:dyDescent="0.25">
      <c r="A8" t="s">
        <v>5</v>
      </c>
    </row>
    <row r="9" spans="1:3" x14ac:dyDescent="0.25">
      <c r="A9" t="s">
        <v>6</v>
      </c>
      <c r="B9">
        <v>14.16</v>
      </c>
    </row>
    <row r="10" spans="1:3" x14ac:dyDescent="0.25">
      <c r="A10" t="s">
        <v>7</v>
      </c>
      <c r="B10">
        <v>0.82399999999999995</v>
      </c>
    </row>
    <row r="11" spans="1:3" x14ac:dyDescent="0.25">
      <c r="A11" t="s">
        <v>8</v>
      </c>
      <c r="B11">
        <f>B9/B10</f>
        <v>17.184466019417478</v>
      </c>
    </row>
    <row r="14" spans="1:3" x14ac:dyDescent="0.25">
      <c r="A14" s="5" t="s">
        <v>10</v>
      </c>
      <c r="B14" s="5">
        <v>150</v>
      </c>
    </row>
    <row r="17" spans="1:5" x14ac:dyDescent="0.25">
      <c r="A17" t="s">
        <v>17</v>
      </c>
      <c r="B17" t="s">
        <v>11</v>
      </c>
      <c r="C17" t="s">
        <v>12</v>
      </c>
      <c r="D17" t="s">
        <v>13</v>
      </c>
      <c r="E17" t="s">
        <v>14</v>
      </c>
    </row>
    <row r="18" spans="1:5" x14ac:dyDescent="0.25">
      <c r="A18">
        <v>-30</v>
      </c>
      <c r="B18">
        <v>0.77610000000000001</v>
      </c>
      <c r="C18">
        <f>B18*$B$11</f>
        <v>13.336864077669905</v>
      </c>
      <c r="D18">
        <v>1537</v>
      </c>
      <c r="E18">
        <f>(D18/1000)/C18*100</f>
        <v>11.524448258968315</v>
      </c>
    </row>
    <row r="19" spans="1:5" x14ac:dyDescent="0.25">
      <c r="A19">
        <v>-28</v>
      </c>
      <c r="B19">
        <v>0.77529999999999999</v>
      </c>
      <c r="C19">
        <f t="shared" ref="C19:C43" si="0">B19*$B$11</f>
        <v>13.32311650485437</v>
      </c>
      <c r="D19">
        <v>1358</v>
      </c>
      <c r="E19">
        <f t="shared" ref="E19:E43" si="1">(D19/1000)/C19*100</f>
        <v>10.192810364641062</v>
      </c>
    </row>
    <row r="20" spans="1:5" x14ac:dyDescent="0.25">
      <c r="A20">
        <v>-26</v>
      </c>
      <c r="B20">
        <v>0.77569999999999995</v>
      </c>
      <c r="C20">
        <f>B20*$B$11</f>
        <v>13.329990291262137</v>
      </c>
      <c r="D20">
        <v>1172</v>
      </c>
      <c r="E20">
        <f t="shared" si="1"/>
        <v>8.7922044532039205</v>
      </c>
    </row>
    <row r="21" spans="1:5" x14ac:dyDescent="0.25">
      <c r="A21">
        <v>-24</v>
      </c>
      <c r="B21">
        <v>0.77610000000000001</v>
      </c>
      <c r="C21">
        <f t="shared" si="0"/>
        <v>13.336864077669905</v>
      </c>
      <c r="D21">
        <v>1004</v>
      </c>
      <c r="E21">
        <f t="shared" si="1"/>
        <v>7.5280065400157374</v>
      </c>
    </row>
    <row r="22" spans="1:5" x14ac:dyDescent="0.25">
      <c r="A22">
        <v>-22</v>
      </c>
      <c r="B22">
        <v>0.77549999999999997</v>
      </c>
      <c r="C22">
        <f t="shared" si="0"/>
        <v>13.326553398058254</v>
      </c>
      <c r="D22">
        <v>846.3</v>
      </c>
      <c r="E22">
        <f t="shared" si="1"/>
        <v>6.3504791878394462</v>
      </c>
    </row>
    <row r="23" spans="1:5" x14ac:dyDescent="0.25">
      <c r="A23">
        <v>-20</v>
      </c>
      <c r="B23">
        <v>0.77539999999999998</v>
      </c>
      <c r="C23">
        <f t="shared" si="0"/>
        <v>13.324834951456312</v>
      </c>
      <c r="D23">
        <v>706.1</v>
      </c>
      <c r="E23">
        <f t="shared" si="1"/>
        <v>5.2991275507155775</v>
      </c>
    </row>
    <row r="24" spans="1:5" x14ac:dyDescent="0.25">
      <c r="A24">
        <v>-18</v>
      </c>
      <c r="B24">
        <v>0.77659999999999996</v>
      </c>
      <c r="C24">
        <f t="shared" si="0"/>
        <v>13.345456310679612</v>
      </c>
      <c r="D24">
        <v>570.4</v>
      </c>
      <c r="E24">
        <f t="shared" si="1"/>
        <v>4.274113876072871</v>
      </c>
    </row>
    <row r="25" spans="1:5" x14ac:dyDescent="0.25">
      <c r="A25">
        <v>-16</v>
      </c>
      <c r="B25">
        <v>0.77600000000000002</v>
      </c>
      <c r="C25">
        <f t="shared" si="0"/>
        <v>13.335145631067963</v>
      </c>
      <c r="D25">
        <v>458.5</v>
      </c>
      <c r="E25">
        <f t="shared" si="1"/>
        <v>3.4382826606092367</v>
      </c>
    </row>
    <row r="26" spans="1:5" x14ac:dyDescent="0.25">
      <c r="A26">
        <v>-14</v>
      </c>
      <c r="B26">
        <v>0.77569999999999995</v>
      </c>
      <c r="C26">
        <f t="shared" si="0"/>
        <v>13.329990291262137</v>
      </c>
      <c r="D26">
        <v>344.4</v>
      </c>
      <c r="E26">
        <f t="shared" si="1"/>
        <v>2.5836477932452482</v>
      </c>
    </row>
    <row r="27" spans="1:5" x14ac:dyDescent="0.25">
      <c r="A27">
        <v>-12</v>
      </c>
      <c r="B27">
        <v>0.77549999999999997</v>
      </c>
      <c r="C27">
        <f t="shared" si="0"/>
        <v>13.326553398058254</v>
      </c>
      <c r="D27">
        <v>253.2</v>
      </c>
      <c r="E27">
        <f t="shared" si="1"/>
        <v>1.8999661235506886</v>
      </c>
    </row>
    <row r="28" spans="1:5" x14ac:dyDescent="0.25">
      <c r="A28">
        <v>-10</v>
      </c>
      <c r="B28">
        <v>0.77580000000000005</v>
      </c>
      <c r="C28">
        <f t="shared" si="0"/>
        <v>13.33170873786408</v>
      </c>
      <c r="D28">
        <v>179.5</v>
      </c>
      <c r="E28">
        <f t="shared" si="1"/>
        <v>1.3464140533628124</v>
      </c>
    </row>
    <row r="29" spans="1:5" x14ac:dyDescent="0.25">
      <c r="A29">
        <v>-8</v>
      </c>
      <c r="B29">
        <v>0.77649999999999997</v>
      </c>
      <c r="C29">
        <f t="shared" si="0"/>
        <v>13.343737864077671</v>
      </c>
      <c r="D29">
        <v>119.2</v>
      </c>
      <c r="E29">
        <f t="shared" si="1"/>
        <v>0.89330292017272928</v>
      </c>
    </row>
    <row r="30" spans="1:5" x14ac:dyDescent="0.25">
      <c r="A30">
        <v>-6</v>
      </c>
      <c r="B30">
        <v>0.77669999999999995</v>
      </c>
      <c r="C30">
        <f t="shared" si="0"/>
        <v>13.347174757281554</v>
      </c>
      <c r="D30">
        <v>74.73</v>
      </c>
      <c r="E30">
        <f t="shared" si="1"/>
        <v>0.55989377047177002</v>
      </c>
    </row>
    <row r="31" spans="1:5" x14ac:dyDescent="0.25">
      <c r="A31">
        <v>-4</v>
      </c>
      <c r="B31">
        <v>0.77800000000000002</v>
      </c>
      <c r="C31">
        <f t="shared" si="0"/>
        <v>13.369514563106799</v>
      </c>
      <c r="D31">
        <v>47</v>
      </c>
      <c r="E31">
        <f t="shared" si="1"/>
        <v>0.35154604737629436</v>
      </c>
    </row>
    <row r="32" spans="1:5" x14ac:dyDescent="0.25">
      <c r="A32">
        <v>-2</v>
      </c>
      <c r="B32">
        <v>0.77749999999999997</v>
      </c>
      <c r="C32">
        <f t="shared" si="0"/>
        <v>13.360922330097088</v>
      </c>
      <c r="D32">
        <v>35.82</v>
      </c>
      <c r="E32">
        <f t="shared" si="1"/>
        <v>0.268095264047087</v>
      </c>
    </row>
    <row r="33" spans="1:5" x14ac:dyDescent="0.25">
      <c r="A33">
        <v>0</v>
      </c>
      <c r="B33">
        <v>0.77769999999999995</v>
      </c>
      <c r="C33">
        <f t="shared" si="0"/>
        <v>13.364359223300971</v>
      </c>
      <c r="D33">
        <v>41.9</v>
      </c>
      <c r="E33">
        <f t="shared" si="1"/>
        <v>0.31352045616183893</v>
      </c>
    </row>
    <row r="34" spans="1:5" x14ac:dyDescent="0.25">
      <c r="A34">
        <v>2</v>
      </c>
      <c r="B34">
        <v>0.77769999999999995</v>
      </c>
      <c r="C34">
        <f t="shared" si="0"/>
        <v>13.364359223300971</v>
      </c>
      <c r="D34">
        <v>66.13</v>
      </c>
      <c r="E34">
        <f t="shared" si="1"/>
        <v>0.49482357436712188</v>
      </c>
    </row>
    <row r="35" spans="1:5" x14ac:dyDescent="0.25">
      <c r="A35">
        <v>4</v>
      </c>
      <c r="B35">
        <v>0.77810000000000001</v>
      </c>
      <c r="C35">
        <f t="shared" si="0"/>
        <v>13.371233009708741</v>
      </c>
      <c r="D35">
        <v>106.4</v>
      </c>
      <c r="E35">
        <f t="shared" si="1"/>
        <v>0.79573813366907786</v>
      </c>
    </row>
    <row r="36" spans="1:5" x14ac:dyDescent="0.25">
      <c r="A36">
        <v>6</v>
      </c>
      <c r="B36">
        <v>0.77780000000000005</v>
      </c>
      <c r="C36">
        <f t="shared" si="0"/>
        <v>13.366077669902914</v>
      </c>
      <c r="D36">
        <v>161.9</v>
      </c>
      <c r="E36">
        <f t="shared" si="1"/>
        <v>1.2112753194945034</v>
      </c>
    </row>
    <row r="37" spans="1:5" x14ac:dyDescent="0.25">
      <c r="A37">
        <v>8</v>
      </c>
      <c r="B37">
        <v>0.77759999999999996</v>
      </c>
      <c r="C37">
        <f t="shared" si="0"/>
        <v>13.362640776699029</v>
      </c>
      <c r="D37">
        <v>240.4</v>
      </c>
      <c r="E37">
        <f t="shared" si="1"/>
        <v>1.7990455929878402</v>
      </c>
    </row>
    <row r="38" spans="1:5" x14ac:dyDescent="0.25">
      <c r="A38">
        <v>10</v>
      </c>
      <c r="B38">
        <v>0.7782</v>
      </c>
      <c r="C38">
        <f t="shared" si="0"/>
        <v>13.372951456310682</v>
      </c>
      <c r="D38">
        <v>331.8</v>
      </c>
      <c r="E38">
        <f t="shared" si="1"/>
        <v>2.4811276783886322</v>
      </c>
    </row>
    <row r="39" spans="1:5" x14ac:dyDescent="0.25">
      <c r="A39">
        <v>12</v>
      </c>
      <c r="B39">
        <v>0.77759999999999996</v>
      </c>
      <c r="C39">
        <f t="shared" si="0"/>
        <v>13.362640776699029</v>
      </c>
      <c r="D39">
        <v>441.7</v>
      </c>
      <c r="E39">
        <f t="shared" si="1"/>
        <v>3.3054843528399704</v>
      </c>
    </row>
    <row r="40" spans="1:5" x14ac:dyDescent="0.25">
      <c r="A40">
        <v>14</v>
      </c>
      <c r="B40">
        <v>0.77769999999999995</v>
      </c>
      <c r="C40">
        <f t="shared" si="0"/>
        <v>13.364359223300971</v>
      </c>
      <c r="D40">
        <v>561.29999999999995</v>
      </c>
      <c r="E40">
        <f t="shared" si="1"/>
        <v>4.1999768984162333</v>
      </c>
    </row>
    <row r="41" spans="1:5" x14ac:dyDescent="0.25">
      <c r="A41">
        <v>16</v>
      </c>
      <c r="B41">
        <v>0.77780000000000005</v>
      </c>
      <c r="C41">
        <f t="shared" si="0"/>
        <v>13.366077669902914</v>
      </c>
      <c r="D41">
        <v>710.6</v>
      </c>
      <c r="E41">
        <f t="shared" si="1"/>
        <v>5.3164437432538243</v>
      </c>
    </row>
    <row r="42" spans="1:5" x14ac:dyDescent="0.25">
      <c r="A42">
        <v>18</v>
      </c>
      <c r="B42">
        <v>0.77729999999999999</v>
      </c>
      <c r="C42">
        <f t="shared" si="0"/>
        <v>13.357485436893205</v>
      </c>
      <c r="D42">
        <v>855.3</v>
      </c>
      <c r="E42">
        <f t="shared" si="1"/>
        <v>6.403151282034508</v>
      </c>
    </row>
    <row r="43" spans="1:5" x14ac:dyDescent="0.25">
      <c r="A43">
        <v>20</v>
      </c>
      <c r="B43">
        <v>0.77749999999999997</v>
      </c>
      <c r="C43">
        <f t="shared" si="0"/>
        <v>13.360922330097088</v>
      </c>
      <c r="D43">
        <v>1029</v>
      </c>
      <c r="E43">
        <f t="shared" si="1"/>
        <v>7.7015641179355816</v>
      </c>
    </row>
  </sheetData>
  <mergeCells count="1">
    <mergeCell ref="B6:C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B6" sqref="B6:C6"/>
    </sheetView>
  </sheetViews>
  <sheetFormatPr defaultRowHeight="15" x14ac:dyDescent="0.25"/>
  <cols>
    <col min="1" max="1" width="24.140625" customWidth="1"/>
    <col min="2" max="2" width="15.7109375" customWidth="1"/>
    <col min="3" max="3" width="14.140625" customWidth="1"/>
    <col min="4" max="4" width="18.140625" customWidth="1"/>
  </cols>
  <sheetData>
    <row r="1" spans="1:3" x14ac:dyDescent="0.25">
      <c r="A1" t="s">
        <v>0</v>
      </c>
      <c r="B1" t="s">
        <v>1</v>
      </c>
    </row>
    <row r="2" spans="1:3" x14ac:dyDescent="0.25">
      <c r="A2" t="s">
        <v>2</v>
      </c>
      <c r="B2">
        <v>1030</v>
      </c>
    </row>
    <row r="3" spans="1:3" x14ac:dyDescent="0.25">
      <c r="A3" t="s">
        <v>3</v>
      </c>
      <c r="B3">
        <v>0.3</v>
      </c>
    </row>
    <row r="6" spans="1:3" x14ac:dyDescent="0.25">
      <c r="A6" t="s">
        <v>4</v>
      </c>
      <c r="B6" s="3" t="s">
        <v>9</v>
      </c>
      <c r="C6" s="3"/>
    </row>
    <row r="8" spans="1:3" x14ac:dyDescent="0.25">
      <c r="A8" t="s">
        <v>5</v>
      </c>
    </row>
    <row r="9" spans="1:3" x14ac:dyDescent="0.25">
      <c r="A9" t="s">
        <v>6</v>
      </c>
      <c r="B9">
        <v>14.16</v>
      </c>
    </row>
    <row r="10" spans="1:3" x14ac:dyDescent="0.25">
      <c r="A10" t="s">
        <v>7</v>
      </c>
      <c r="B10">
        <v>0.82399999999999995</v>
      </c>
    </row>
    <row r="11" spans="1:3" x14ac:dyDescent="0.25">
      <c r="A11" t="s">
        <v>8</v>
      </c>
      <c r="B11">
        <f>B9/B10</f>
        <v>17.184466019417478</v>
      </c>
    </row>
    <row r="14" spans="1:3" x14ac:dyDescent="0.25">
      <c r="A14" s="5" t="s">
        <v>10</v>
      </c>
      <c r="B14" s="5">
        <v>175</v>
      </c>
    </row>
    <row r="17" spans="1:5" x14ac:dyDescent="0.25">
      <c r="A17" t="s">
        <v>17</v>
      </c>
      <c r="B17" t="s">
        <v>11</v>
      </c>
      <c r="C17" t="s">
        <v>12</v>
      </c>
      <c r="D17" t="s">
        <v>13</v>
      </c>
      <c r="E17" t="s">
        <v>14</v>
      </c>
    </row>
    <row r="18" spans="1:5" x14ac:dyDescent="0.25">
      <c r="A18">
        <v>-30</v>
      </c>
      <c r="B18">
        <v>0.78259999999999996</v>
      </c>
      <c r="C18">
        <f>B18*$B$11</f>
        <v>13.448563106796117</v>
      </c>
      <c r="D18">
        <v>1626</v>
      </c>
      <c r="E18">
        <f>(D18/1000)/C18*100</f>
        <v>12.090510986845239</v>
      </c>
    </row>
    <row r="19" spans="1:5" x14ac:dyDescent="0.25">
      <c r="A19">
        <v>-28</v>
      </c>
      <c r="B19">
        <v>0.7833</v>
      </c>
      <c r="C19">
        <f t="shared" ref="C19:C43" si="0">B19*$B$11</f>
        <v>13.460592233009711</v>
      </c>
      <c r="D19">
        <v>1439</v>
      </c>
      <c r="E19">
        <f t="shared" ref="E19:E43" si="1">(D19/1000)/C19*100</f>
        <v>10.69046573204341</v>
      </c>
    </row>
    <row r="20" spans="1:5" x14ac:dyDescent="0.25">
      <c r="A20">
        <v>-26</v>
      </c>
      <c r="B20">
        <v>0.7823</v>
      </c>
      <c r="C20">
        <f t="shared" si="0"/>
        <v>13.443407766990292</v>
      </c>
      <c r="D20">
        <v>1249</v>
      </c>
      <c r="E20">
        <f t="shared" si="1"/>
        <v>9.2907990417940436</v>
      </c>
    </row>
    <row r="21" spans="1:5" x14ac:dyDescent="0.25">
      <c r="A21">
        <v>-24</v>
      </c>
      <c r="B21">
        <v>0.78249999999999997</v>
      </c>
      <c r="C21">
        <f t="shared" si="0"/>
        <v>13.446844660194175</v>
      </c>
      <c r="D21">
        <v>1071</v>
      </c>
      <c r="E21">
        <f t="shared" si="1"/>
        <v>7.9646937780906484</v>
      </c>
    </row>
    <row r="22" spans="1:5" x14ac:dyDescent="0.25">
      <c r="A22">
        <v>-22</v>
      </c>
      <c r="B22">
        <v>0.78290000000000004</v>
      </c>
      <c r="C22">
        <f t="shared" si="0"/>
        <v>13.453718446601943</v>
      </c>
      <c r="D22">
        <v>912.6</v>
      </c>
      <c r="E22">
        <f t="shared" si="1"/>
        <v>6.7832547828477781</v>
      </c>
    </row>
    <row r="23" spans="1:5" x14ac:dyDescent="0.25">
      <c r="A23">
        <v>-20</v>
      </c>
      <c r="B23">
        <v>0.78310000000000002</v>
      </c>
      <c r="C23">
        <f t="shared" si="0"/>
        <v>13.457155339805826</v>
      </c>
      <c r="D23">
        <v>755.1</v>
      </c>
      <c r="E23">
        <f t="shared" si="1"/>
        <v>5.6111412919968222</v>
      </c>
    </row>
    <row r="24" spans="1:5" x14ac:dyDescent="0.25">
      <c r="A24">
        <v>-18</v>
      </c>
      <c r="B24">
        <v>0.78320000000000001</v>
      </c>
      <c r="C24">
        <f t="shared" si="0"/>
        <v>13.45887378640777</v>
      </c>
      <c r="D24">
        <v>617</v>
      </c>
      <c r="E24">
        <f t="shared" si="1"/>
        <v>4.5843360283466925</v>
      </c>
    </row>
    <row r="25" spans="1:5" x14ac:dyDescent="0.25">
      <c r="A25">
        <v>-16</v>
      </c>
      <c r="B25">
        <v>0.78320000000000001</v>
      </c>
      <c r="C25">
        <f t="shared" si="0"/>
        <v>13.45887378640777</v>
      </c>
      <c r="D25">
        <v>495.9</v>
      </c>
      <c r="E25">
        <f t="shared" si="1"/>
        <v>3.6845579197036051</v>
      </c>
    </row>
    <row r="26" spans="1:5" x14ac:dyDescent="0.25">
      <c r="A26">
        <v>-14</v>
      </c>
      <c r="B26">
        <v>0.78320000000000001</v>
      </c>
      <c r="C26">
        <f t="shared" si="0"/>
        <v>13.45887378640777</v>
      </c>
      <c r="D26">
        <v>380.2</v>
      </c>
      <c r="E26">
        <f t="shared" si="1"/>
        <v>2.8249020388612838</v>
      </c>
    </row>
    <row r="27" spans="1:5" x14ac:dyDescent="0.25">
      <c r="A27">
        <v>-12</v>
      </c>
      <c r="B27">
        <v>0.78280000000000005</v>
      </c>
      <c r="C27">
        <f t="shared" si="0"/>
        <v>13.452000000000002</v>
      </c>
      <c r="D27">
        <v>283.3</v>
      </c>
      <c r="E27">
        <f t="shared" si="1"/>
        <v>2.1060065417781737</v>
      </c>
    </row>
    <row r="28" spans="1:5" x14ac:dyDescent="0.25">
      <c r="A28">
        <v>-10</v>
      </c>
      <c r="B28">
        <v>0.78300000000000003</v>
      </c>
      <c r="C28">
        <f t="shared" si="0"/>
        <v>13.455436893203885</v>
      </c>
      <c r="D28">
        <v>196.7</v>
      </c>
      <c r="E28">
        <f t="shared" si="1"/>
        <v>1.4618626029107227</v>
      </c>
    </row>
    <row r="29" spans="1:5" x14ac:dyDescent="0.25">
      <c r="A29">
        <v>-8</v>
      </c>
      <c r="B29">
        <v>0.78310000000000002</v>
      </c>
      <c r="C29">
        <f t="shared" si="0"/>
        <v>13.457155339805826</v>
      </c>
      <c r="D29">
        <v>129</v>
      </c>
      <c r="E29">
        <f t="shared" si="1"/>
        <v>0.9585978369323136</v>
      </c>
    </row>
    <row r="30" spans="1:5" x14ac:dyDescent="0.25">
      <c r="A30">
        <v>-6</v>
      </c>
      <c r="B30">
        <v>0.78339999999999999</v>
      </c>
      <c r="C30">
        <f t="shared" si="0"/>
        <v>13.462310679611653</v>
      </c>
      <c r="D30">
        <v>77.11</v>
      </c>
      <c r="E30">
        <f t="shared" si="1"/>
        <v>0.57278428521770219</v>
      </c>
    </row>
    <row r="31" spans="1:5" x14ac:dyDescent="0.25">
      <c r="A31">
        <v>-4</v>
      </c>
      <c r="B31">
        <v>0.78380000000000005</v>
      </c>
      <c r="C31">
        <f t="shared" si="0"/>
        <v>13.469184466019421</v>
      </c>
      <c r="D31">
        <v>44</v>
      </c>
      <c r="E31">
        <f t="shared" si="1"/>
        <v>0.32667159701468856</v>
      </c>
    </row>
    <row r="32" spans="1:5" x14ac:dyDescent="0.25">
      <c r="A32">
        <v>-2</v>
      </c>
      <c r="B32">
        <v>0.78390000000000004</v>
      </c>
      <c r="C32">
        <f t="shared" si="0"/>
        <v>13.470902912621362</v>
      </c>
      <c r="D32">
        <v>27.4</v>
      </c>
      <c r="E32">
        <f t="shared" si="1"/>
        <v>0.20340136201507306</v>
      </c>
    </row>
    <row r="33" spans="1:5" x14ac:dyDescent="0.25">
      <c r="A33">
        <v>0</v>
      </c>
      <c r="B33">
        <v>0.78349999999999997</v>
      </c>
      <c r="C33">
        <f t="shared" si="0"/>
        <v>13.464029126213594</v>
      </c>
      <c r="D33">
        <v>27.54</v>
      </c>
      <c r="E33">
        <f t="shared" si="1"/>
        <v>0.20454501206018189</v>
      </c>
    </row>
    <row r="34" spans="1:5" x14ac:dyDescent="0.25">
      <c r="A34">
        <v>2</v>
      </c>
      <c r="B34">
        <v>0.78349999999999997</v>
      </c>
      <c r="C34">
        <f t="shared" si="0"/>
        <v>13.464029126213594</v>
      </c>
      <c r="D34">
        <v>44.94</v>
      </c>
      <c r="E34">
        <f t="shared" si="1"/>
        <v>0.33377824408077617</v>
      </c>
    </row>
    <row r="35" spans="1:5" x14ac:dyDescent="0.25">
      <c r="A35">
        <v>4</v>
      </c>
      <c r="B35">
        <v>0.78269999999999995</v>
      </c>
      <c r="C35">
        <f t="shared" si="0"/>
        <v>13.450281553398058</v>
      </c>
      <c r="D35">
        <v>80.09</v>
      </c>
      <c r="E35">
        <f t="shared" si="1"/>
        <v>0.59545221921221558</v>
      </c>
    </row>
    <row r="36" spans="1:5" x14ac:dyDescent="0.25">
      <c r="A36">
        <v>6</v>
      </c>
      <c r="B36">
        <v>0.78190000000000004</v>
      </c>
      <c r="C36">
        <f t="shared" si="0"/>
        <v>13.436533980582526</v>
      </c>
      <c r="D36">
        <v>129.69999999999999</v>
      </c>
      <c r="E36">
        <f t="shared" si="1"/>
        <v>0.96527869603450367</v>
      </c>
    </row>
    <row r="37" spans="1:5" x14ac:dyDescent="0.25">
      <c r="A37">
        <v>8</v>
      </c>
      <c r="B37">
        <v>0.78129999999999999</v>
      </c>
      <c r="C37">
        <f t="shared" si="0"/>
        <v>13.426223300970875</v>
      </c>
      <c r="D37">
        <v>195.2</v>
      </c>
      <c r="E37">
        <f t="shared" si="1"/>
        <v>1.4538712460255647</v>
      </c>
    </row>
    <row r="38" spans="1:5" x14ac:dyDescent="0.25">
      <c r="A38">
        <v>10</v>
      </c>
      <c r="B38">
        <v>0.78169999999999995</v>
      </c>
      <c r="C38">
        <f t="shared" si="0"/>
        <v>13.433097087378641</v>
      </c>
      <c r="D38">
        <v>289.2</v>
      </c>
      <c r="E38">
        <f t="shared" si="1"/>
        <v>2.1528914599428015</v>
      </c>
    </row>
    <row r="39" spans="1:5" x14ac:dyDescent="0.25">
      <c r="A39">
        <v>12</v>
      </c>
      <c r="B39">
        <v>0.78069999999999995</v>
      </c>
      <c r="C39">
        <f t="shared" si="0"/>
        <v>13.415912621359224</v>
      </c>
      <c r="D39">
        <v>390.3</v>
      </c>
      <c r="E39">
        <f t="shared" si="1"/>
        <v>2.9092318280204856</v>
      </c>
    </row>
    <row r="40" spans="1:5" x14ac:dyDescent="0.25">
      <c r="A40">
        <v>14</v>
      </c>
      <c r="B40">
        <v>0.77990000000000004</v>
      </c>
      <c r="C40">
        <f t="shared" si="0"/>
        <v>13.402165048543692</v>
      </c>
      <c r="D40">
        <v>501.6</v>
      </c>
      <c r="E40">
        <f t="shared" si="1"/>
        <v>3.742678874518897</v>
      </c>
    </row>
    <row r="41" spans="1:5" x14ac:dyDescent="0.25">
      <c r="A41">
        <v>16</v>
      </c>
      <c r="B41">
        <v>0.77949999999999997</v>
      </c>
      <c r="C41">
        <f t="shared" si="0"/>
        <v>13.395291262135924</v>
      </c>
      <c r="D41">
        <v>641</v>
      </c>
      <c r="E41">
        <f t="shared" si="1"/>
        <v>4.7852636232845187</v>
      </c>
    </row>
    <row r="42" spans="1:5" x14ac:dyDescent="0.25">
      <c r="A42">
        <v>18</v>
      </c>
      <c r="B42">
        <v>0.77839999999999998</v>
      </c>
      <c r="C42">
        <f t="shared" si="0"/>
        <v>13.376388349514565</v>
      </c>
      <c r="D42">
        <v>793.3</v>
      </c>
      <c r="E42">
        <f t="shared" si="1"/>
        <v>5.9305993461889077</v>
      </c>
    </row>
    <row r="43" spans="1:5" x14ac:dyDescent="0.25">
      <c r="A43">
        <v>20</v>
      </c>
      <c r="B43">
        <v>0.77790000000000004</v>
      </c>
      <c r="C43">
        <f t="shared" si="0"/>
        <v>13.367796116504856</v>
      </c>
      <c r="D43">
        <v>955.9</v>
      </c>
      <c r="E43">
        <f t="shared" si="1"/>
        <v>7.1507673491502182</v>
      </c>
    </row>
  </sheetData>
  <mergeCells count="1">
    <mergeCell ref="B6:C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B6" sqref="B6:C6"/>
    </sheetView>
  </sheetViews>
  <sheetFormatPr defaultRowHeight="15" x14ac:dyDescent="0.25"/>
  <cols>
    <col min="1" max="1" width="21.85546875" customWidth="1"/>
    <col min="2" max="2" width="15" customWidth="1"/>
    <col min="3" max="3" width="12.140625" customWidth="1"/>
    <col min="4" max="4" width="17.85546875" customWidth="1"/>
  </cols>
  <sheetData>
    <row r="1" spans="1:3" x14ac:dyDescent="0.25">
      <c r="A1" t="s">
        <v>0</v>
      </c>
      <c r="B1" t="s">
        <v>1</v>
      </c>
    </row>
    <row r="2" spans="1:3" x14ac:dyDescent="0.25">
      <c r="A2" t="s">
        <v>2</v>
      </c>
      <c r="B2">
        <v>1030</v>
      </c>
    </row>
    <row r="3" spans="1:3" x14ac:dyDescent="0.25">
      <c r="A3" t="s">
        <v>3</v>
      </c>
      <c r="B3">
        <v>0.3</v>
      </c>
    </row>
    <row r="6" spans="1:3" x14ac:dyDescent="0.25">
      <c r="A6" t="s">
        <v>4</v>
      </c>
      <c r="B6" s="3" t="s">
        <v>9</v>
      </c>
      <c r="C6" s="3"/>
    </row>
    <row r="8" spans="1:3" x14ac:dyDescent="0.25">
      <c r="A8" t="s">
        <v>5</v>
      </c>
    </row>
    <row r="9" spans="1:3" x14ac:dyDescent="0.25">
      <c r="A9" t="s">
        <v>6</v>
      </c>
      <c r="B9">
        <v>14.16</v>
      </c>
    </row>
    <row r="10" spans="1:3" x14ac:dyDescent="0.25">
      <c r="A10" t="s">
        <v>7</v>
      </c>
      <c r="B10">
        <v>0.82399999999999995</v>
      </c>
    </row>
    <row r="11" spans="1:3" x14ac:dyDescent="0.25">
      <c r="A11" t="s">
        <v>8</v>
      </c>
      <c r="B11">
        <f>B9/B10</f>
        <v>17.184466019417478</v>
      </c>
    </row>
    <row r="14" spans="1:3" x14ac:dyDescent="0.25">
      <c r="A14" s="5" t="s">
        <v>10</v>
      </c>
      <c r="B14" s="5">
        <v>200</v>
      </c>
    </row>
    <row r="17" spans="1:5" x14ac:dyDescent="0.25">
      <c r="A17" t="s">
        <v>17</v>
      </c>
      <c r="B17" t="s">
        <v>11</v>
      </c>
      <c r="C17" t="s">
        <v>12</v>
      </c>
      <c r="D17" t="s">
        <v>13</v>
      </c>
      <c r="E17" t="s">
        <v>14</v>
      </c>
    </row>
    <row r="18" spans="1:5" x14ac:dyDescent="0.25">
      <c r="A18">
        <v>-30</v>
      </c>
      <c r="B18">
        <v>0.77859999999999996</v>
      </c>
      <c r="C18">
        <f>B18*$B$11</f>
        <v>13.379825242718448</v>
      </c>
      <c r="D18">
        <v>1650</v>
      </c>
      <c r="E18">
        <f>(D18/1000)/C18*100</f>
        <v>12.331999634284916</v>
      </c>
    </row>
    <row r="19" spans="1:5" x14ac:dyDescent="0.25">
      <c r="A19">
        <v>-28</v>
      </c>
      <c r="B19">
        <v>0.77849999999999997</v>
      </c>
      <c r="C19">
        <f t="shared" ref="C19:C42" si="0">B19*$B$11</f>
        <v>13.378106796116507</v>
      </c>
      <c r="D19">
        <v>1467</v>
      </c>
      <c r="E19">
        <f t="shared" ref="E19:E42" si="1">(D19/1000)/C19*100</f>
        <v>10.965677149668528</v>
      </c>
    </row>
    <row r="20" spans="1:5" x14ac:dyDescent="0.25">
      <c r="A20">
        <v>-26</v>
      </c>
      <c r="B20">
        <v>0.77810000000000001</v>
      </c>
      <c r="C20">
        <f t="shared" si="0"/>
        <v>13.371233009708741</v>
      </c>
      <c r="D20">
        <v>1281</v>
      </c>
      <c r="E20">
        <f t="shared" si="1"/>
        <v>9.5802683198316601</v>
      </c>
    </row>
    <row r="21" spans="1:5" x14ac:dyDescent="0.25">
      <c r="A21">
        <v>-24</v>
      </c>
      <c r="B21">
        <v>0.77659999999999996</v>
      </c>
      <c r="C21">
        <f t="shared" si="0"/>
        <v>13.345456310679612</v>
      </c>
      <c r="D21">
        <v>1109</v>
      </c>
      <c r="E21">
        <f t="shared" si="1"/>
        <v>8.3099444049172764</v>
      </c>
    </row>
    <row r="22" spans="1:5" x14ac:dyDescent="0.25">
      <c r="A22">
        <v>-22</v>
      </c>
      <c r="B22">
        <v>0.77629999999999999</v>
      </c>
      <c r="C22">
        <f t="shared" si="0"/>
        <v>13.340300970873788</v>
      </c>
      <c r="D22">
        <v>930.5</v>
      </c>
      <c r="E22">
        <f t="shared" si="1"/>
        <v>6.9751049997416397</v>
      </c>
    </row>
    <row r="23" spans="1:5" x14ac:dyDescent="0.25">
      <c r="A23">
        <v>-20</v>
      </c>
      <c r="B23">
        <v>0.77629999999999999</v>
      </c>
      <c r="C23">
        <f t="shared" si="0"/>
        <v>13.340300970873788</v>
      </c>
      <c r="D23">
        <v>778.7</v>
      </c>
      <c r="E23">
        <f t="shared" si="1"/>
        <v>5.8371996381502571</v>
      </c>
    </row>
    <row r="24" spans="1:5" x14ac:dyDescent="0.25">
      <c r="A24">
        <v>-18</v>
      </c>
      <c r="B24">
        <v>0.7762</v>
      </c>
      <c r="C24">
        <f t="shared" si="0"/>
        <v>13.338582524271846</v>
      </c>
      <c r="D24">
        <v>634.79999999999995</v>
      </c>
      <c r="E24">
        <f t="shared" si="1"/>
        <v>4.7591263827687245</v>
      </c>
    </row>
    <row r="25" spans="1:5" x14ac:dyDescent="0.25">
      <c r="A25">
        <v>-16</v>
      </c>
      <c r="B25">
        <v>0.77600000000000002</v>
      </c>
      <c r="C25">
        <f t="shared" si="0"/>
        <v>13.335145631067963</v>
      </c>
      <c r="D25">
        <v>508.7</v>
      </c>
      <c r="E25">
        <f t="shared" si="1"/>
        <v>3.8147314928068026</v>
      </c>
    </row>
    <row r="26" spans="1:5" x14ac:dyDescent="0.25">
      <c r="A26">
        <v>-14</v>
      </c>
      <c r="B26">
        <v>0.77500000000000002</v>
      </c>
      <c r="C26">
        <f t="shared" si="0"/>
        <v>13.317961165048546</v>
      </c>
      <c r="D26">
        <v>388.5</v>
      </c>
      <c r="E26">
        <f t="shared" si="1"/>
        <v>2.9171131765992344</v>
      </c>
    </row>
    <row r="27" spans="1:5" x14ac:dyDescent="0.25">
      <c r="A27">
        <v>-12</v>
      </c>
      <c r="B27">
        <v>0.77490000000000003</v>
      </c>
      <c r="C27">
        <f t="shared" si="0"/>
        <v>13.316242718446604</v>
      </c>
      <c r="D27">
        <v>292.8</v>
      </c>
      <c r="E27">
        <f t="shared" si="1"/>
        <v>2.1988184369333599</v>
      </c>
    </row>
    <row r="28" spans="1:5" x14ac:dyDescent="0.25">
      <c r="A28">
        <v>-10</v>
      </c>
      <c r="B28">
        <v>0.77470000000000006</v>
      </c>
      <c r="C28">
        <f t="shared" si="0"/>
        <v>13.312805825242721</v>
      </c>
      <c r="D28">
        <v>204.9</v>
      </c>
      <c r="E28">
        <f t="shared" si="1"/>
        <v>1.5391195717095514</v>
      </c>
    </row>
    <row r="29" spans="1:5" x14ac:dyDescent="0.25">
      <c r="A29">
        <v>-8</v>
      </c>
      <c r="B29">
        <v>0.77549999999999997</v>
      </c>
      <c r="C29">
        <f t="shared" si="0"/>
        <v>13.326553398058254</v>
      </c>
      <c r="D29">
        <v>133.69999999999999</v>
      </c>
      <c r="E29">
        <f t="shared" si="1"/>
        <v>1.0032601529175633</v>
      </c>
    </row>
    <row r="30" spans="1:5" x14ac:dyDescent="0.25">
      <c r="A30">
        <v>-6</v>
      </c>
      <c r="B30">
        <v>0.77569999999999995</v>
      </c>
      <c r="C30">
        <f t="shared" si="0"/>
        <v>13.329990291262137</v>
      </c>
      <c r="D30">
        <v>79.44</v>
      </c>
      <c r="E30">
        <f t="shared" si="1"/>
        <v>0.59594942129907802</v>
      </c>
    </row>
    <row r="31" spans="1:5" x14ac:dyDescent="0.25">
      <c r="A31">
        <v>-4</v>
      </c>
      <c r="B31">
        <v>0.7752</v>
      </c>
      <c r="C31">
        <f t="shared" si="0"/>
        <v>13.321398058252429</v>
      </c>
      <c r="D31">
        <v>42.64</v>
      </c>
      <c r="E31">
        <f t="shared" si="1"/>
        <v>0.32008652405357024</v>
      </c>
    </row>
    <row r="32" spans="1:5" x14ac:dyDescent="0.25">
      <c r="A32">
        <v>-2</v>
      </c>
      <c r="B32">
        <v>0.77559999999999996</v>
      </c>
      <c r="C32">
        <f t="shared" si="0"/>
        <v>13.328271844660195</v>
      </c>
      <c r="D32">
        <v>20.010000000000002</v>
      </c>
      <c r="E32">
        <f t="shared" si="1"/>
        <v>0.15013199185321804</v>
      </c>
    </row>
    <row r="33" spans="1:5" x14ac:dyDescent="0.25">
      <c r="A33">
        <v>0</v>
      </c>
      <c r="B33">
        <v>0.77529999999999999</v>
      </c>
      <c r="C33">
        <f t="shared" si="0"/>
        <v>13.32311650485437</v>
      </c>
      <c r="D33">
        <v>16.059999999999999</v>
      </c>
      <c r="E33">
        <f t="shared" si="1"/>
        <v>0.12054236705164609</v>
      </c>
    </row>
    <row r="34" spans="1:5" x14ac:dyDescent="0.25">
      <c r="A34">
        <v>2</v>
      </c>
      <c r="B34">
        <v>0.77470000000000006</v>
      </c>
      <c r="C34">
        <f t="shared" si="0"/>
        <v>13.312805825242721</v>
      </c>
      <c r="D34">
        <v>27.99</v>
      </c>
      <c r="E34">
        <f t="shared" si="1"/>
        <v>0.21024869112811292</v>
      </c>
    </row>
    <row r="35" spans="1:5" x14ac:dyDescent="0.25">
      <c r="A35">
        <v>4</v>
      </c>
      <c r="B35">
        <v>0.77559999999999996</v>
      </c>
      <c r="C35">
        <f t="shared" si="0"/>
        <v>13.328271844660195</v>
      </c>
      <c r="D35">
        <v>58.92</v>
      </c>
      <c r="E35">
        <f t="shared" si="1"/>
        <v>0.44206781409253415</v>
      </c>
    </row>
    <row r="36" spans="1:5" x14ac:dyDescent="0.25">
      <c r="A36">
        <v>6</v>
      </c>
      <c r="B36">
        <v>0.77510000000000001</v>
      </c>
      <c r="C36">
        <f t="shared" si="0"/>
        <v>13.319679611650487</v>
      </c>
      <c r="D36">
        <v>105.1</v>
      </c>
      <c r="E36">
        <f t="shared" si="1"/>
        <v>0.78905801839310674</v>
      </c>
    </row>
    <row r="37" spans="1:5" x14ac:dyDescent="0.25">
      <c r="A37">
        <v>8</v>
      </c>
      <c r="B37">
        <v>0.77610000000000001</v>
      </c>
      <c r="C37">
        <f t="shared" si="0"/>
        <v>13.336864077669905</v>
      </c>
      <c r="D37">
        <v>169.7</v>
      </c>
      <c r="E37">
        <f t="shared" si="1"/>
        <v>1.2724130576102297</v>
      </c>
    </row>
    <row r="38" spans="1:5" x14ac:dyDescent="0.25">
      <c r="A38">
        <v>10</v>
      </c>
      <c r="B38">
        <v>0.7762</v>
      </c>
      <c r="C38">
        <f t="shared" si="0"/>
        <v>13.338582524271846</v>
      </c>
      <c r="D38">
        <v>246.9</v>
      </c>
      <c r="E38">
        <f t="shared" si="1"/>
        <v>1.8510212726931288</v>
      </c>
    </row>
    <row r="39" spans="1:5" x14ac:dyDescent="0.25">
      <c r="A39">
        <v>12</v>
      </c>
      <c r="B39">
        <v>0.77659</v>
      </c>
      <c r="C39">
        <f t="shared" si="0"/>
        <v>13.34528446601942</v>
      </c>
      <c r="D39">
        <v>344.3</v>
      </c>
      <c r="E39">
        <f t="shared" si="1"/>
        <v>2.5799375118355679</v>
      </c>
    </row>
    <row r="40" spans="1:5" x14ac:dyDescent="0.25">
      <c r="A40">
        <v>14</v>
      </c>
      <c r="B40">
        <v>0.77580000000000005</v>
      </c>
      <c r="C40">
        <f t="shared" si="0"/>
        <v>13.33170873786408</v>
      </c>
      <c r="D40">
        <v>467.1</v>
      </c>
      <c r="E40">
        <f t="shared" si="1"/>
        <v>3.503676904321837</v>
      </c>
    </row>
    <row r="41" spans="1:5" x14ac:dyDescent="0.25">
      <c r="A41">
        <v>16</v>
      </c>
      <c r="B41">
        <v>0.77590000000000003</v>
      </c>
      <c r="C41">
        <f t="shared" si="0"/>
        <v>13.333427184466021</v>
      </c>
      <c r="D41">
        <v>603.5</v>
      </c>
      <c r="E41">
        <f t="shared" si="1"/>
        <v>4.5262181406975532</v>
      </c>
    </row>
    <row r="42" spans="1:5" x14ac:dyDescent="0.25">
      <c r="A42">
        <v>18</v>
      </c>
      <c r="B42">
        <v>0.77590000000000003</v>
      </c>
      <c r="C42">
        <f t="shared" si="0"/>
        <v>13.333427184466021</v>
      </c>
      <c r="D42">
        <v>741.9</v>
      </c>
      <c r="E42">
        <f t="shared" si="1"/>
        <v>5.5642108344383008</v>
      </c>
    </row>
    <row r="43" spans="1:5" x14ac:dyDescent="0.25">
      <c r="A43">
        <v>20</v>
      </c>
      <c r="B43">
        <v>0.77969999999999995</v>
      </c>
      <c r="C43">
        <f>B43*$B$11</f>
        <v>13.398728155339807</v>
      </c>
      <c r="D43">
        <v>909.4</v>
      </c>
      <c r="E43">
        <f>(D43/1000)/C43*100</f>
        <v>6.7872113640694769</v>
      </c>
    </row>
  </sheetData>
  <mergeCells count="1">
    <mergeCell ref="B6:C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B6" sqref="B6:C6"/>
    </sheetView>
  </sheetViews>
  <sheetFormatPr defaultRowHeight="15" x14ac:dyDescent="0.25"/>
  <cols>
    <col min="1" max="1" width="24.42578125" customWidth="1"/>
    <col min="2" max="2" width="15.28515625" customWidth="1"/>
    <col min="3" max="3" width="13.140625" customWidth="1"/>
    <col min="4" max="4" width="18.7109375" customWidth="1"/>
    <col min="5" max="5" width="10.42578125" bestFit="1" customWidth="1"/>
  </cols>
  <sheetData>
    <row r="1" spans="1:5" x14ac:dyDescent="0.25">
      <c r="A1" t="s">
        <v>0</v>
      </c>
      <c r="B1" t="s">
        <v>1</v>
      </c>
      <c r="E1" s="6"/>
    </row>
    <row r="2" spans="1:5" x14ac:dyDescent="0.25">
      <c r="A2" t="s">
        <v>2</v>
      </c>
      <c r="B2">
        <v>1030</v>
      </c>
    </row>
    <row r="3" spans="1:5" x14ac:dyDescent="0.25">
      <c r="A3" t="s">
        <v>3</v>
      </c>
      <c r="B3">
        <v>0.3</v>
      </c>
    </row>
    <row r="6" spans="1:5" x14ac:dyDescent="0.25">
      <c r="A6" t="s">
        <v>4</v>
      </c>
      <c r="B6" s="3" t="s">
        <v>9</v>
      </c>
      <c r="C6" s="3"/>
    </row>
    <row r="8" spans="1:5" x14ac:dyDescent="0.25">
      <c r="A8" t="s">
        <v>5</v>
      </c>
    </row>
    <row r="9" spans="1:5" x14ac:dyDescent="0.25">
      <c r="A9" t="s">
        <v>6</v>
      </c>
      <c r="B9">
        <v>13.49</v>
      </c>
    </row>
    <row r="10" spans="1:5" x14ac:dyDescent="0.25">
      <c r="A10" t="s">
        <v>7</v>
      </c>
      <c r="B10">
        <v>0.78269999999999995</v>
      </c>
    </row>
    <row r="11" spans="1:5" x14ac:dyDescent="0.25">
      <c r="A11" t="s">
        <v>8</v>
      </c>
      <c r="B11">
        <f>B9/B10</f>
        <v>17.235211447553343</v>
      </c>
    </row>
    <row r="14" spans="1:5" x14ac:dyDescent="0.25">
      <c r="A14" s="5" t="s">
        <v>10</v>
      </c>
      <c r="B14" s="5">
        <v>225</v>
      </c>
    </row>
    <row r="17" spans="1:5" x14ac:dyDescent="0.25">
      <c r="A17" t="s">
        <v>17</v>
      </c>
      <c r="B17" t="s">
        <v>11</v>
      </c>
      <c r="C17" t="s">
        <v>12</v>
      </c>
      <c r="D17" t="s">
        <v>13</v>
      </c>
      <c r="E17" t="s">
        <v>14</v>
      </c>
    </row>
    <row r="18" spans="1:5" x14ac:dyDescent="0.25">
      <c r="A18">
        <v>-30</v>
      </c>
      <c r="B18">
        <v>0.80210000000000004</v>
      </c>
      <c r="C18">
        <f>B18*$B$11</f>
        <v>13.824363102082538</v>
      </c>
      <c r="D18">
        <v>1402</v>
      </c>
      <c r="E18">
        <f>(D18/1000)/C18*100</f>
        <v>10.141516029688189</v>
      </c>
    </row>
    <row r="19" spans="1:5" x14ac:dyDescent="0.25">
      <c r="A19">
        <v>-28</v>
      </c>
      <c r="B19">
        <v>0.79979999999999996</v>
      </c>
      <c r="C19">
        <f t="shared" ref="C19:C43" si="0">B19*$B$11</f>
        <v>13.784722115753164</v>
      </c>
      <c r="D19">
        <v>1238</v>
      </c>
      <c r="E19">
        <f t="shared" ref="E19:E43" si="1">(D19/1000)/C19*100</f>
        <v>8.9809572482075293</v>
      </c>
    </row>
    <row r="20" spans="1:5" x14ac:dyDescent="0.25">
      <c r="A20">
        <v>-26</v>
      </c>
      <c r="B20">
        <v>0.79079999999999995</v>
      </c>
      <c r="C20">
        <f t="shared" si="0"/>
        <v>13.629605212725183</v>
      </c>
      <c r="D20">
        <v>1069</v>
      </c>
      <c r="E20">
        <f t="shared" si="1"/>
        <v>7.8432205725367288</v>
      </c>
    </row>
    <row r="21" spans="1:5" x14ac:dyDescent="0.25">
      <c r="A21">
        <v>-24</v>
      </c>
      <c r="B21">
        <v>0.78839999999999999</v>
      </c>
      <c r="C21">
        <f t="shared" si="0"/>
        <v>13.588240705251057</v>
      </c>
      <c r="D21">
        <v>915.6</v>
      </c>
      <c r="E21">
        <f t="shared" si="1"/>
        <v>6.7381791348910562</v>
      </c>
    </row>
    <row r="22" spans="1:5" x14ac:dyDescent="0.25">
      <c r="A22">
        <v>-22</v>
      </c>
      <c r="B22">
        <v>0.78190000000000004</v>
      </c>
      <c r="C22">
        <f t="shared" si="0"/>
        <v>13.47621183084196</v>
      </c>
      <c r="D22">
        <v>776.1</v>
      </c>
      <c r="E22">
        <f t="shared" si="1"/>
        <v>5.7590368105063492</v>
      </c>
    </row>
    <row r="23" spans="1:5" x14ac:dyDescent="0.25">
      <c r="A23">
        <v>-20</v>
      </c>
      <c r="B23">
        <v>0.78690000000000004</v>
      </c>
      <c r="C23">
        <f t="shared" si="0"/>
        <v>13.562387888079726</v>
      </c>
      <c r="D23">
        <v>658.2</v>
      </c>
      <c r="E23">
        <f t="shared" si="1"/>
        <v>4.8531276750940453</v>
      </c>
    </row>
    <row r="24" spans="1:5" x14ac:dyDescent="0.25">
      <c r="A24">
        <v>-18</v>
      </c>
      <c r="B24">
        <v>0.79730000000000001</v>
      </c>
      <c r="C24">
        <f t="shared" si="0"/>
        <v>13.741634087134281</v>
      </c>
      <c r="D24">
        <v>541.29999999999995</v>
      </c>
      <c r="E24">
        <f t="shared" si="1"/>
        <v>3.9391239540193883</v>
      </c>
    </row>
    <row r="25" spans="1:5" x14ac:dyDescent="0.25">
      <c r="A25">
        <v>-16</v>
      </c>
      <c r="B25">
        <v>0.79959999999999998</v>
      </c>
      <c r="C25">
        <f t="shared" si="0"/>
        <v>13.781275073463654</v>
      </c>
      <c r="D25">
        <v>430.7</v>
      </c>
      <c r="E25">
        <f t="shared" si="1"/>
        <v>3.1252550849182921</v>
      </c>
    </row>
    <row r="26" spans="1:5" x14ac:dyDescent="0.25">
      <c r="A26">
        <v>-14</v>
      </c>
      <c r="B26">
        <v>0.80130000000000001</v>
      </c>
      <c r="C26">
        <f t="shared" si="0"/>
        <v>13.810574932924494</v>
      </c>
      <c r="D26">
        <v>335.6</v>
      </c>
      <c r="E26">
        <f t="shared" si="1"/>
        <v>2.4300219334093582</v>
      </c>
    </row>
    <row r="27" spans="1:5" x14ac:dyDescent="0.25">
      <c r="A27">
        <v>-12</v>
      </c>
      <c r="B27">
        <v>0.79969999999999997</v>
      </c>
      <c r="C27">
        <f t="shared" si="0"/>
        <v>13.782998594608408</v>
      </c>
      <c r="D27">
        <v>248.6</v>
      </c>
      <c r="E27">
        <f t="shared" si="1"/>
        <v>1.8036713730584475</v>
      </c>
    </row>
    <row r="28" spans="1:5" x14ac:dyDescent="0.25">
      <c r="A28">
        <v>-10</v>
      </c>
      <c r="B28">
        <v>0.79879999999999995</v>
      </c>
      <c r="C28">
        <f t="shared" si="0"/>
        <v>13.76748690430561</v>
      </c>
      <c r="D28">
        <v>176.5</v>
      </c>
      <c r="E28">
        <f t="shared" si="1"/>
        <v>1.2820059407124027</v>
      </c>
    </row>
    <row r="29" spans="1:5" x14ac:dyDescent="0.25">
      <c r="A29">
        <v>-8</v>
      </c>
      <c r="B29">
        <v>0.80120000000000002</v>
      </c>
      <c r="C29">
        <f t="shared" si="0"/>
        <v>13.80885141177974</v>
      </c>
      <c r="D29">
        <v>111.7</v>
      </c>
      <c r="E29">
        <f t="shared" si="1"/>
        <v>0.80890145508201727</v>
      </c>
    </row>
    <row r="30" spans="1:5" x14ac:dyDescent="0.25">
      <c r="A30">
        <v>-6</v>
      </c>
      <c r="B30">
        <v>0.79820000000000002</v>
      </c>
      <c r="C30">
        <f t="shared" si="0"/>
        <v>13.75714577743708</v>
      </c>
      <c r="D30">
        <v>64.459999999999994</v>
      </c>
      <c r="E30">
        <f t="shared" si="1"/>
        <v>0.46855649451443643</v>
      </c>
    </row>
    <row r="31" spans="1:5" x14ac:dyDescent="0.25">
      <c r="A31">
        <v>-4</v>
      </c>
      <c r="B31">
        <v>0.7954</v>
      </c>
      <c r="C31">
        <f t="shared" si="0"/>
        <v>13.708887185383929</v>
      </c>
      <c r="D31">
        <v>30.27</v>
      </c>
      <c r="E31">
        <f t="shared" si="1"/>
        <v>0.22080566854670095</v>
      </c>
    </row>
    <row r="32" spans="1:5" x14ac:dyDescent="0.25">
      <c r="A32">
        <v>-2</v>
      </c>
      <c r="B32">
        <v>0.79600000000000004</v>
      </c>
      <c r="C32">
        <f t="shared" si="0"/>
        <v>13.719228312252461</v>
      </c>
      <c r="D32">
        <v>11.03</v>
      </c>
      <c r="E32">
        <f t="shared" si="1"/>
        <v>8.0398108034613378E-2</v>
      </c>
    </row>
    <row r="33" spans="1:5" x14ac:dyDescent="0.25">
      <c r="A33">
        <v>0</v>
      </c>
      <c r="B33">
        <v>0.79569999999999996</v>
      </c>
      <c r="C33">
        <f t="shared" si="0"/>
        <v>13.714057748818195</v>
      </c>
      <c r="D33">
        <v>5.9059999999999997</v>
      </c>
      <c r="E33">
        <f t="shared" si="1"/>
        <v>4.3065299185494149E-2</v>
      </c>
    </row>
    <row r="34" spans="1:5" x14ac:dyDescent="0.25">
      <c r="A34">
        <v>2</v>
      </c>
      <c r="B34">
        <v>0.79249999999999998</v>
      </c>
      <c r="C34">
        <f t="shared" si="0"/>
        <v>13.658905072186025</v>
      </c>
      <c r="D34">
        <v>14.3</v>
      </c>
      <c r="E34">
        <f t="shared" si="1"/>
        <v>0.10469360409510022</v>
      </c>
    </row>
    <row r="35" spans="1:5" x14ac:dyDescent="0.25">
      <c r="A35">
        <v>4</v>
      </c>
      <c r="B35">
        <v>0.79090000000000005</v>
      </c>
      <c r="C35">
        <f t="shared" si="0"/>
        <v>13.631328733869941</v>
      </c>
      <c r="D35">
        <v>38.21</v>
      </c>
      <c r="E35">
        <f t="shared" si="1"/>
        <v>0.28031016451873186</v>
      </c>
    </row>
    <row r="36" spans="1:5" x14ac:dyDescent="0.25">
      <c r="A36">
        <v>6</v>
      </c>
      <c r="B36">
        <v>0.78759999999999997</v>
      </c>
      <c r="C36">
        <f t="shared" si="0"/>
        <v>13.574452536093013</v>
      </c>
      <c r="D36">
        <v>75.400000000000006</v>
      </c>
      <c r="E36">
        <f t="shared" si="1"/>
        <v>0.5554551817063671</v>
      </c>
    </row>
    <row r="37" spans="1:5" x14ac:dyDescent="0.25">
      <c r="A37">
        <v>8</v>
      </c>
      <c r="B37">
        <v>0.78569999999999995</v>
      </c>
      <c r="C37">
        <f t="shared" si="0"/>
        <v>13.541705634342661</v>
      </c>
      <c r="D37">
        <v>125.1</v>
      </c>
      <c r="E37">
        <f t="shared" si="1"/>
        <v>0.9238127262398772</v>
      </c>
    </row>
    <row r="38" spans="1:5" x14ac:dyDescent="0.25">
      <c r="A38">
        <v>10</v>
      </c>
      <c r="B38">
        <v>0.78500000000000003</v>
      </c>
      <c r="C38">
        <f t="shared" si="0"/>
        <v>13.529640986329374</v>
      </c>
      <c r="D38">
        <v>191.1</v>
      </c>
      <c r="E38">
        <f t="shared" si="1"/>
        <v>1.4124543304075203</v>
      </c>
    </row>
    <row r="39" spans="1:5" x14ac:dyDescent="0.25">
      <c r="A39">
        <v>12</v>
      </c>
      <c r="B39">
        <v>0.78639999999999999</v>
      </c>
      <c r="C39">
        <f t="shared" si="0"/>
        <v>13.553770282355948</v>
      </c>
      <c r="D39">
        <v>271</v>
      </c>
      <c r="E39">
        <f t="shared" si="1"/>
        <v>1.9994436555618986</v>
      </c>
    </row>
    <row r="40" spans="1:5" x14ac:dyDescent="0.25">
      <c r="A40">
        <v>14</v>
      </c>
      <c r="B40">
        <v>0.78879999999999995</v>
      </c>
      <c r="C40">
        <f t="shared" si="0"/>
        <v>13.595134789830077</v>
      </c>
      <c r="D40">
        <v>367.6</v>
      </c>
      <c r="E40">
        <f t="shared" si="1"/>
        <v>2.7039084619814542</v>
      </c>
    </row>
    <row r="41" spans="1:5" x14ac:dyDescent="0.25">
      <c r="A41">
        <v>16</v>
      </c>
      <c r="B41">
        <v>0.78939999999999999</v>
      </c>
      <c r="C41">
        <f t="shared" si="0"/>
        <v>13.605475916698609</v>
      </c>
      <c r="D41">
        <v>473.1</v>
      </c>
      <c r="E41">
        <f t="shared" si="1"/>
        <v>3.4772763767810813</v>
      </c>
    </row>
    <row r="42" spans="1:5" x14ac:dyDescent="0.25">
      <c r="A42">
        <v>18</v>
      </c>
      <c r="B42">
        <v>0.78920000000000001</v>
      </c>
      <c r="C42">
        <f t="shared" si="0"/>
        <v>13.602028874409099</v>
      </c>
      <c r="D42">
        <v>593.20000000000005</v>
      </c>
      <c r="E42">
        <f t="shared" si="1"/>
        <v>4.3611141064113488</v>
      </c>
    </row>
    <row r="43" spans="1:5" x14ac:dyDescent="0.25">
      <c r="A43">
        <v>20</v>
      </c>
      <c r="B43">
        <v>0.78839999999999999</v>
      </c>
      <c r="C43">
        <f t="shared" si="0"/>
        <v>13.588240705251057</v>
      </c>
      <c r="D43">
        <v>725.5</v>
      </c>
      <c r="E43">
        <f t="shared" si="1"/>
        <v>5.3391753630007228</v>
      </c>
    </row>
  </sheetData>
  <mergeCells count="1">
    <mergeCell ref="B6:C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B6" sqref="B6:C6"/>
    </sheetView>
  </sheetViews>
  <sheetFormatPr defaultRowHeight="15" x14ac:dyDescent="0.25"/>
  <cols>
    <col min="1" max="1" width="22.28515625" customWidth="1"/>
    <col min="2" max="2" width="15.7109375" customWidth="1"/>
    <col min="3" max="3" width="12.28515625" customWidth="1"/>
    <col min="4" max="4" width="18.42578125" customWidth="1"/>
  </cols>
  <sheetData>
    <row r="1" spans="1:3" x14ac:dyDescent="0.25">
      <c r="A1" t="s">
        <v>0</v>
      </c>
      <c r="B1" t="s">
        <v>1</v>
      </c>
    </row>
    <row r="2" spans="1:3" x14ac:dyDescent="0.25">
      <c r="A2" t="s">
        <v>2</v>
      </c>
      <c r="B2">
        <v>1030</v>
      </c>
    </row>
    <row r="3" spans="1:3" x14ac:dyDescent="0.25">
      <c r="A3" t="s">
        <v>3</v>
      </c>
      <c r="B3">
        <v>0.3</v>
      </c>
    </row>
    <row r="6" spans="1:3" x14ac:dyDescent="0.25">
      <c r="A6" t="s">
        <v>4</v>
      </c>
      <c r="B6" s="3" t="s">
        <v>9</v>
      </c>
      <c r="C6" s="3"/>
    </row>
    <row r="8" spans="1:3" x14ac:dyDescent="0.25">
      <c r="A8" t="s">
        <v>5</v>
      </c>
    </row>
    <row r="9" spans="1:3" x14ac:dyDescent="0.25">
      <c r="A9" t="s">
        <v>6</v>
      </c>
      <c r="B9">
        <v>14.16</v>
      </c>
    </row>
    <row r="10" spans="1:3" x14ac:dyDescent="0.25">
      <c r="A10" t="s">
        <v>7</v>
      </c>
      <c r="B10">
        <v>0.82399999999999995</v>
      </c>
    </row>
    <row r="11" spans="1:3" x14ac:dyDescent="0.25">
      <c r="A11" t="s">
        <v>8</v>
      </c>
      <c r="B11">
        <f>B9/B10</f>
        <v>17.184466019417478</v>
      </c>
    </row>
    <row r="14" spans="1:3" x14ac:dyDescent="0.25">
      <c r="A14" s="5" t="s">
        <v>10</v>
      </c>
      <c r="B14" s="5">
        <v>250</v>
      </c>
    </row>
    <row r="17" spans="1:5" x14ac:dyDescent="0.25">
      <c r="A17" t="s">
        <v>17</v>
      </c>
      <c r="B17" t="s">
        <v>11</v>
      </c>
      <c r="C17" t="s">
        <v>12</v>
      </c>
      <c r="D17" t="s">
        <v>13</v>
      </c>
      <c r="E17" t="s">
        <v>14</v>
      </c>
    </row>
    <row r="18" spans="1:5" x14ac:dyDescent="0.25">
      <c r="A18">
        <v>-30</v>
      </c>
      <c r="B18">
        <v>0.77400000000000002</v>
      </c>
      <c r="C18">
        <f>B18*$B$11</f>
        <v>13.300776699029129</v>
      </c>
      <c r="D18">
        <v>1660</v>
      </c>
      <c r="E18">
        <f>(D18/1000)/C18*100</f>
        <v>12.480474167506092</v>
      </c>
    </row>
    <row r="19" spans="1:5" x14ac:dyDescent="0.25">
      <c r="A19">
        <v>-28</v>
      </c>
      <c r="B19">
        <v>0.7742</v>
      </c>
      <c r="C19">
        <f t="shared" ref="C19:C43" si="0">B19*$B$11</f>
        <v>13.304213592233012</v>
      </c>
      <c r="D19">
        <v>1470</v>
      </c>
      <c r="E19">
        <f t="shared" ref="E19:E43" si="1">(D19/1000)/C19*100</f>
        <v>11.049131087749409</v>
      </c>
    </row>
    <row r="20" spans="1:5" x14ac:dyDescent="0.25">
      <c r="A20">
        <v>-26</v>
      </c>
      <c r="B20">
        <v>0.77459999999999996</v>
      </c>
      <c r="C20">
        <f t="shared" si="0"/>
        <v>13.311087378640778</v>
      </c>
      <c r="D20">
        <v>1293</v>
      </c>
      <c r="E20">
        <f t="shared" si="1"/>
        <v>9.7137068011045606</v>
      </c>
    </row>
    <row r="21" spans="1:5" x14ac:dyDescent="0.25">
      <c r="A21">
        <v>-24</v>
      </c>
      <c r="B21">
        <v>0.7742</v>
      </c>
      <c r="C21">
        <f t="shared" si="0"/>
        <v>13.304213592233012</v>
      </c>
      <c r="D21">
        <v>1103</v>
      </c>
      <c r="E21">
        <f t="shared" si="1"/>
        <v>8.2906065236650317</v>
      </c>
    </row>
    <row r="22" spans="1:5" x14ac:dyDescent="0.25">
      <c r="A22">
        <v>-22</v>
      </c>
      <c r="B22">
        <v>0.77459999999999996</v>
      </c>
      <c r="C22">
        <f t="shared" si="0"/>
        <v>13.311087378640778</v>
      </c>
      <c r="D22">
        <v>948.2</v>
      </c>
      <c r="E22">
        <f t="shared" si="1"/>
        <v>7.1233849874766779</v>
      </c>
    </row>
    <row r="23" spans="1:5" x14ac:dyDescent="0.25">
      <c r="A23">
        <v>-20</v>
      </c>
      <c r="B23">
        <v>0.77470000000000006</v>
      </c>
      <c r="C23">
        <f t="shared" si="0"/>
        <v>13.312805825242721</v>
      </c>
      <c r="D23">
        <v>788.2</v>
      </c>
      <c r="E23">
        <f t="shared" si="1"/>
        <v>5.9206151606709057</v>
      </c>
    </row>
    <row r="24" spans="1:5" x14ac:dyDescent="0.25">
      <c r="A24">
        <v>-18</v>
      </c>
      <c r="B24">
        <v>0.77459999999999996</v>
      </c>
      <c r="C24">
        <f t="shared" si="0"/>
        <v>13.311087378640778</v>
      </c>
      <c r="D24">
        <v>632.4</v>
      </c>
      <c r="E24">
        <f t="shared" si="1"/>
        <v>4.7509266674543884</v>
      </c>
    </row>
    <row r="25" spans="1:5" x14ac:dyDescent="0.25">
      <c r="A25">
        <v>-16</v>
      </c>
      <c r="B25">
        <v>0.77529999999999999</v>
      </c>
      <c r="C25">
        <f t="shared" si="0"/>
        <v>13.32311650485437</v>
      </c>
      <c r="D25">
        <v>512.9</v>
      </c>
      <c r="E25">
        <f t="shared" si="1"/>
        <v>3.8496998792521353</v>
      </c>
    </row>
    <row r="26" spans="1:5" x14ac:dyDescent="0.25">
      <c r="A26">
        <v>-14</v>
      </c>
      <c r="B26">
        <v>0.77470000000000006</v>
      </c>
      <c r="C26">
        <f t="shared" si="0"/>
        <v>13.312805825242721</v>
      </c>
      <c r="D26">
        <v>396.8</v>
      </c>
      <c r="E26">
        <f t="shared" si="1"/>
        <v>2.9805888045600293</v>
      </c>
    </row>
    <row r="27" spans="1:5" x14ac:dyDescent="0.25">
      <c r="A27">
        <v>-12</v>
      </c>
      <c r="B27">
        <v>0.77470000000000006</v>
      </c>
      <c r="C27">
        <f t="shared" si="0"/>
        <v>13.312805825242721</v>
      </c>
      <c r="D27">
        <v>292.7</v>
      </c>
      <c r="E27">
        <f t="shared" si="1"/>
        <v>2.198634937234679</v>
      </c>
    </row>
    <row r="28" spans="1:5" x14ac:dyDescent="0.25">
      <c r="A28">
        <v>-10</v>
      </c>
      <c r="B28">
        <v>0.7752</v>
      </c>
      <c r="C28">
        <f t="shared" si="0"/>
        <v>13.321398058252429</v>
      </c>
      <c r="D28">
        <v>197.1</v>
      </c>
      <c r="E28">
        <f t="shared" si="1"/>
        <v>1.4795744345909638</v>
      </c>
    </row>
    <row r="29" spans="1:5" x14ac:dyDescent="0.25">
      <c r="A29">
        <v>-8</v>
      </c>
      <c r="B29">
        <v>0.77510000000000001</v>
      </c>
      <c r="C29">
        <f t="shared" si="0"/>
        <v>13.319679611650487</v>
      </c>
      <c r="D29">
        <v>128.80000000000001</v>
      </c>
      <c r="E29">
        <f t="shared" si="1"/>
        <v>0.96699022615634789</v>
      </c>
    </row>
    <row r="30" spans="1:5" x14ac:dyDescent="0.25">
      <c r="A30">
        <v>-6</v>
      </c>
      <c r="B30">
        <v>0.77449999999999997</v>
      </c>
      <c r="C30">
        <f t="shared" si="0"/>
        <v>13.309368932038836</v>
      </c>
      <c r="D30">
        <v>70.56</v>
      </c>
      <c r="E30">
        <f t="shared" si="1"/>
        <v>0.53015285969077908</v>
      </c>
    </row>
    <row r="31" spans="1:5" x14ac:dyDescent="0.25">
      <c r="A31">
        <v>-4</v>
      </c>
      <c r="B31">
        <v>0.77500000000000002</v>
      </c>
      <c r="C31">
        <f t="shared" si="0"/>
        <v>13.317961165048546</v>
      </c>
      <c r="D31">
        <v>33.08</v>
      </c>
      <c r="E31">
        <f t="shared" si="1"/>
        <v>0.24838636777838521</v>
      </c>
    </row>
    <row r="32" spans="1:5" x14ac:dyDescent="0.25">
      <c r="A32">
        <v>-2</v>
      </c>
      <c r="B32">
        <v>0.77449999999999997</v>
      </c>
      <c r="C32">
        <f t="shared" si="0"/>
        <v>13.309368932038836</v>
      </c>
      <c r="D32">
        <v>11.23</v>
      </c>
      <c r="E32">
        <f t="shared" si="1"/>
        <v>8.4376652697384494E-2</v>
      </c>
    </row>
    <row r="33" spans="1:5" x14ac:dyDescent="0.25">
      <c r="A33">
        <v>0</v>
      </c>
      <c r="B33">
        <v>0.77449999999999997</v>
      </c>
      <c r="C33">
        <f t="shared" si="0"/>
        <v>13.309368932038836</v>
      </c>
      <c r="D33">
        <v>5.6079999999999997</v>
      </c>
      <c r="E33">
        <f t="shared" si="1"/>
        <v>4.2135731818961013E-2</v>
      </c>
    </row>
    <row r="34" spans="1:5" x14ac:dyDescent="0.25">
      <c r="A34">
        <v>2</v>
      </c>
      <c r="B34">
        <v>0.77410000000000001</v>
      </c>
      <c r="C34">
        <f t="shared" si="0"/>
        <v>13.30249514563107</v>
      </c>
      <c r="D34">
        <v>16.989999999999998</v>
      </c>
      <c r="E34">
        <f t="shared" si="1"/>
        <v>0.12772039992497208</v>
      </c>
    </row>
    <row r="35" spans="1:5" x14ac:dyDescent="0.25">
      <c r="A35">
        <v>4</v>
      </c>
      <c r="B35">
        <v>0.77270000000000005</v>
      </c>
      <c r="C35">
        <f t="shared" si="0"/>
        <v>13.278436893203885</v>
      </c>
      <c r="D35">
        <v>44.62</v>
      </c>
      <c r="E35">
        <f t="shared" si="1"/>
        <v>0.3360335283352307</v>
      </c>
    </row>
    <row r="36" spans="1:5" x14ac:dyDescent="0.25">
      <c r="A36">
        <v>6</v>
      </c>
      <c r="B36">
        <v>0.77280000000000004</v>
      </c>
      <c r="C36">
        <f t="shared" si="0"/>
        <v>13.280155339805827</v>
      </c>
      <c r="D36">
        <v>86.82</v>
      </c>
      <c r="E36">
        <f t="shared" si="1"/>
        <v>0.65375741306102386</v>
      </c>
    </row>
    <row r="37" spans="1:5" x14ac:dyDescent="0.25">
      <c r="A37">
        <v>8</v>
      </c>
      <c r="B37">
        <v>0.77159999999999995</v>
      </c>
      <c r="C37">
        <f t="shared" si="0"/>
        <v>13.259533980582525</v>
      </c>
      <c r="D37">
        <v>151.19999999999999</v>
      </c>
      <c r="E37">
        <f t="shared" si="1"/>
        <v>1.1403115691804835</v>
      </c>
    </row>
    <row r="38" spans="1:5" x14ac:dyDescent="0.25">
      <c r="A38">
        <v>10</v>
      </c>
      <c r="B38">
        <v>0.77090000000000003</v>
      </c>
      <c r="C38">
        <f t="shared" si="0"/>
        <v>13.247504854368934</v>
      </c>
      <c r="D38">
        <v>225.3</v>
      </c>
      <c r="E38">
        <f t="shared" si="1"/>
        <v>1.700697621754014</v>
      </c>
    </row>
    <row r="39" spans="1:5" x14ac:dyDescent="0.25">
      <c r="A39">
        <v>12</v>
      </c>
      <c r="B39">
        <v>0.77049999999999996</v>
      </c>
      <c r="C39">
        <f t="shared" si="0"/>
        <v>13.240631067961166</v>
      </c>
      <c r="D39">
        <v>329.6</v>
      </c>
      <c r="E39">
        <f t="shared" si="1"/>
        <v>2.4893073321674604</v>
      </c>
    </row>
    <row r="40" spans="1:5" x14ac:dyDescent="0.25">
      <c r="A40">
        <v>14</v>
      </c>
      <c r="B40">
        <v>0.7702</v>
      </c>
      <c r="C40">
        <f t="shared" si="0"/>
        <v>13.235475728155341</v>
      </c>
      <c r="D40">
        <v>444.5</v>
      </c>
      <c r="E40">
        <f t="shared" si="1"/>
        <v>3.3583983615672497</v>
      </c>
    </row>
    <row r="41" spans="1:5" x14ac:dyDescent="0.25">
      <c r="A41">
        <v>16</v>
      </c>
      <c r="B41">
        <v>0.76890000000000003</v>
      </c>
      <c r="C41">
        <f t="shared" si="0"/>
        <v>13.2131359223301</v>
      </c>
      <c r="D41">
        <v>574.29999999999995</v>
      </c>
      <c r="E41">
        <f t="shared" si="1"/>
        <v>4.3464322427005184</v>
      </c>
    </row>
    <row r="42" spans="1:5" x14ac:dyDescent="0.25">
      <c r="A42">
        <v>18</v>
      </c>
      <c r="B42">
        <v>0.76880000000000004</v>
      </c>
      <c r="C42">
        <f t="shared" si="0"/>
        <v>13.211417475728158</v>
      </c>
      <c r="D42">
        <v>719.3</v>
      </c>
      <c r="E42">
        <f t="shared" si="1"/>
        <v>5.4445331193377884</v>
      </c>
    </row>
    <row r="43" spans="1:5" x14ac:dyDescent="0.25">
      <c r="A43">
        <v>20</v>
      </c>
      <c r="B43">
        <v>0.76880000000000004</v>
      </c>
      <c r="C43">
        <f t="shared" si="0"/>
        <v>13.211417475728158</v>
      </c>
      <c r="D43">
        <v>884.2</v>
      </c>
      <c r="E43">
        <f t="shared" si="1"/>
        <v>6.6926959323209694</v>
      </c>
    </row>
  </sheetData>
  <mergeCells count="1">
    <mergeCell ref="B6:C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Polariser_Analyser_Parallel</vt:lpstr>
      <vt:lpstr>77.66K</vt:lpstr>
      <vt:lpstr>100K</vt:lpstr>
      <vt:lpstr>125K</vt:lpstr>
      <vt:lpstr>150K</vt:lpstr>
      <vt:lpstr>175K</vt:lpstr>
      <vt:lpstr>200K</vt:lpstr>
      <vt:lpstr>225K</vt:lpstr>
      <vt:lpstr>250K</vt:lpstr>
      <vt:lpstr>275K</vt:lpstr>
      <vt:lpstr>300K</vt:lpstr>
      <vt:lpstr>325K</vt:lpstr>
    </vt:vector>
  </TitlesOfParts>
  <Company>STFC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Vido, Mariastefania (STFC,RAL,CLF)</dc:creator>
  <cp:lastModifiedBy>De Vido, Mariastefania (STFC,RAL,CLF)</cp:lastModifiedBy>
  <dcterms:created xsi:type="dcterms:W3CDTF">2019-01-31T11:20:09Z</dcterms:created>
  <dcterms:modified xsi:type="dcterms:W3CDTF">2019-01-31T11:40:05Z</dcterms:modified>
</cp:coreProperties>
</file>